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 17 " sheetId="1" r:id="rId1"/>
    <sheet name="Лист3" sheetId="3" r:id="rId2"/>
  </sheets>
  <definedNames>
    <definedName name="_xlnm.Print_Area" localSheetId="0">'прил 17 '!$A$1:$AB$83</definedName>
  </definedNames>
  <calcPr calcId="144525" refMode="R1C1"/>
</workbook>
</file>

<file path=xl/calcChain.xml><?xml version="1.0" encoding="utf-8"?>
<calcChain xmlns="http://schemas.openxmlformats.org/spreadsheetml/2006/main">
  <c r="W72" i="1" l="1"/>
  <c r="U72" i="1"/>
  <c r="W50" i="1"/>
  <c r="U66" i="1" l="1"/>
  <c r="W66" i="1"/>
  <c r="H26" i="1" l="1"/>
  <c r="S77" i="1" l="1"/>
  <c r="U44" i="1" l="1"/>
  <c r="W44" i="1" l="1"/>
  <c r="D77" i="1" l="1"/>
  <c r="S53" i="1"/>
  <c r="D53" i="1" s="1"/>
  <c r="S49" i="1"/>
  <c r="D49" i="1" s="1"/>
  <c r="S63" i="1"/>
  <c r="D63" i="1" s="1"/>
  <c r="S75" i="1"/>
  <c r="U61" i="1"/>
  <c r="S57" i="1"/>
  <c r="D57" i="1" s="1"/>
  <c r="S58" i="1"/>
  <c r="D58" i="1" s="1"/>
  <c r="S59" i="1"/>
  <c r="D59" i="1" s="1"/>
  <c r="S60" i="1"/>
  <c r="D60" i="1" s="1"/>
  <c r="S62" i="1"/>
  <c r="D62" i="1" s="1"/>
  <c r="S68" i="1"/>
  <c r="D68" i="1" s="1"/>
  <c r="S71" i="1"/>
  <c r="D71" i="1" s="1"/>
  <c r="S74" i="1"/>
  <c r="D74" i="1" s="1"/>
  <c r="S76" i="1"/>
  <c r="D76" i="1" s="1"/>
  <c r="S69" i="1"/>
  <c r="D69" i="1" s="1"/>
  <c r="S64" i="1"/>
  <c r="D64" i="1" s="1"/>
  <c r="S65" i="1"/>
  <c r="D65" i="1" s="1"/>
  <c r="S46" i="1"/>
  <c r="D46" i="1" s="1"/>
  <c r="S52" i="1"/>
  <c r="D52" i="1" s="1"/>
  <c r="S54" i="1"/>
  <c r="D54" i="1" s="1"/>
  <c r="S55" i="1"/>
  <c r="D55" i="1" s="1"/>
  <c r="S56" i="1"/>
  <c r="D56" i="1" s="1"/>
  <c r="S48" i="1"/>
  <c r="D48" i="1" s="1"/>
  <c r="H34" i="1"/>
  <c r="H33" i="1"/>
  <c r="H32" i="1"/>
  <c r="H28" i="1"/>
  <c r="H30" i="1"/>
  <c r="S72" i="1" l="1"/>
  <c r="D72" i="1" s="1"/>
  <c r="Y80" i="1"/>
  <c r="S70" i="1"/>
  <c r="D70" i="1" s="1"/>
  <c r="D75" i="1"/>
  <c r="S47" i="1"/>
  <c r="D47" i="1" s="1"/>
  <c r="S78" i="1"/>
  <c r="D78" i="1" s="1"/>
  <c r="S50" i="1"/>
  <c r="D50" i="1" s="1"/>
  <c r="S79" i="1"/>
  <c r="D79" i="1" s="1"/>
  <c r="S66" i="1"/>
  <c r="D66" i="1" s="1"/>
  <c r="U80" i="1" l="1"/>
  <c r="U81" i="1" s="1"/>
  <c r="U82" i="1" s="1"/>
  <c r="Y81" i="1"/>
  <c r="Y82" i="1" s="1"/>
  <c r="W80" i="1"/>
  <c r="S61" i="1"/>
  <c r="S44" i="1"/>
  <c r="D44" i="1" s="1"/>
  <c r="W81" i="1" l="1"/>
  <c r="W82" i="1" s="1"/>
  <c r="D61" i="1"/>
  <c r="S80" i="1"/>
  <c r="D80" i="1" l="1"/>
  <c r="S81" i="1"/>
  <c r="D81" i="1" s="1"/>
  <c r="D82" i="1" l="1"/>
  <c r="S82" i="1"/>
</calcChain>
</file>

<file path=xl/sharedStrings.xml><?xml version="1.0" encoding="utf-8"?>
<sst xmlns="http://schemas.openxmlformats.org/spreadsheetml/2006/main" count="119" uniqueCount="90">
  <si>
    <t xml:space="preserve">                  Приложение № 17</t>
  </si>
  <si>
    <t>к Инструкции о порядке открытия и ведения счетов, учета, отчетности и перечисления денежных средств, выделенных Избирательной комиссии Иркутской области, другим избирательным комиссиям, комиссиям референдума, на подготовку и проведение выборов депутатов Законодательного Собрания Иркутской области, Губернатора Иркутской области, в органы местного самоуправления, референдума Иркутской области и местных референдумов</t>
  </si>
  <si>
    <t xml:space="preserve">– </t>
  </si>
  <si>
    <t>ОТЧЕТ</t>
  </si>
  <si>
    <t>КОДЫ</t>
  </si>
  <si>
    <t xml:space="preserve">по состоянию на </t>
  </si>
  <si>
    <t>г.</t>
  </si>
  <si>
    <t xml:space="preserve">Наименование </t>
  </si>
  <si>
    <t>(избирательной комиссии области, избирательной комиссии</t>
  </si>
  <si>
    <t>муниципального образования, окружной избирательной комиссии, территориальной избирательной комиссии, номер участковой избирательной комиссии</t>
  </si>
  <si>
    <t>Единица измерения: руб. (с точностью до второго десятичного знака 0, 00)</t>
  </si>
  <si>
    <t>форма 0503604 с. 2</t>
  </si>
  <si>
    <t>РАЗДЕЛ I.     ИСХОДНЫЕ ДАННЫЕ</t>
  </si>
  <si>
    <t>Наименование показателя</t>
  </si>
  <si>
    <t>Код строки</t>
  </si>
  <si>
    <t>Всего</t>
  </si>
  <si>
    <t>в том числе</t>
  </si>
  <si>
    <t>Избирательная комиссия Иркутской области, избирательная комиссия муниципального образования</t>
  </si>
  <si>
    <t>окружные избирательные комиссии</t>
  </si>
  <si>
    <t>территориальные избирательные комиссии</t>
  </si>
  <si>
    <t>участковые избирательные комиссии</t>
  </si>
  <si>
    <t xml:space="preserve">Численность избирателей (участников референдума), чел. </t>
  </si>
  <si>
    <t>Количество избирательных комиссий, ед.</t>
  </si>
  <si>
    <t>Численность членов избирательных комиссий с правом решающего голоса, чел., всего</t>
  </si>
  <si>
    <t xml:space="preserve">          в том числе: </t>
  </si>
  <si>
    <t>работающих на постоянной (штатной) основе</t>
  </si>
  <si>
    <t>освобожденных от основной работы в период выборов (референдума)</t>
  </si>
  <si>
    <t>других членов комиссии с правом решающего голоса</t>
  </si>
  <si>
    <t>Численность работников аппарата избирательной комиссии, работающих на штатной основе, чел.</t>
  </si>
  <si>
    <t>Численность граждан, привлекавшихся в период выборов (референдума) к работе в комиссии, чел.</t>
  </si>
  <si>
    <t>РАЗДЕЛ II. ФАКТИЧЕСКИЕ РАСХОДЫ НА ПОДГОТОВКУ И ПРОВЕДЕНИЕ ВЫБОРОВ (РЕФЕРЕНДУМА)</t>
  </si>
  <si>
    <t>Сумма расходов,</t>
  </si>
  <si>
    <t>всего</t>
  </si>
  <si>
    <t>в том числе расходы</t>
  </si>
  <si>
    <t>Избирательной комиссии Иркутской области, избирательной комиссии муниципального образования</t>
  </si>
  <si>
    <t>окружных избирательных комиссий</t>
  </si>
  <si>
    <t>территориальных  избирательных комиссий (комиссий референдума)</t>
  </si>
  <si>
    <t xml:space="preserve">участковых  избирательных комиссий </t>
  </si>
  <si>
    <t>из них</t>
  </si>
  <si>
    <t>расходы Избирательной комиссии Иркутской области, избирательной комиссии муниципального образования</t>
  </si>
  <si>
    <t>расходы за окружные избирательные комиссии</t>
  </si>
  <si>
    <t xml:space="preserve">расходы за территориальные  избирательные комиссии </t>
  </si>
  <si>
    <t xml:space="preserve">расходы за участковые избирательные комиссии </t>
  </si>
  <si>
    <t>расходы</t>
  </si>
  <si>
    <t>территориальной избирательной комиссии</t>
  </si>
  <si>
    <t>Компенсация, дополнительная оплата труда (вознаграждение), всего</t>
  </si>
  <si>
    <t>в том числе:</t>
  </si>
  <si>
    <t>компенсация членам комиссии с правом решающего голоса, освобожденным от основной работы на период выборов (референдума)</t>
  </si>
  <si>
    <t>дополнительная оплата труда (вознаграждение) членов комиссии с правом решающего голоса, всего</t>
  </si>
  <si>
    <t>дополнительная оплата труда (вознаграждение) работников аппарата комиссии, работающих на штатной основе</t>
  </si>
  <si>
    <t>Начисления на дополнительную оплату труда (вознаграждение)</t>
  </si>
  <si>
    <t>Расходы на изготовление печатной продукции, всего</t>
  </si>
  <si>
    <t xml:space="preserve">        в том числе:</t>
  </si>
  <si>
    <t xml:space="preserve">расходы на изготовление избирательных бюллетеней </t>
  </si>
  <si>
    <t>расходы на изготовление другой печатной продукции</t>
  </si>
  <si>
    <t>Расходы на связь, всего</t>
  </si>
  <si>
    <t>услуги местной, внутризоновой, междугородней связи</t>
  </si>
  <si>
    <t>прием и передача информации по радиосвязи</t>
  </si>
  <si>
    <t>почтово-телеграфные расходы</t>
  </si>
  <si>
    <t>спецсвязь</t>
  </si>
  <si>
    <t>другие расходы на связь</t>
  </si>
  <si>
    <t>Транспортные расходы, всего</t>
  </si>
  <si>
    <t>при использовании других видов транспорта</t>
  </si>
  <si>
    <t>Канцелярские расходы</t>
  </si>
  <si>
    <t>Командировочные расходы</t>
  </si>
  <si>
    <t>Расходы на приобретение оборудования, других материальных ценностей (материальных запасов), всего</t>
  </si>
  <si>
    <t>приобретение (изготовление) технологического оборудования (кабин, ящиков,  уголков и др.)</t>
  </si>
  <si>
    <t>приобретение (изготовление) стендов, вывесок, указателей, печатей, штампов</t>
  </si>
  <si>
    <t>приобретение  других материальных ценностей (материальных запасов)</t>
  </si>
  <si>
    <t>приобретение других основных средств</t>
  </si>
  <si>
    <t>Выплаты  гражданам, привлекавшимся к работе в комиссиях по гражданско-правовым договорам, всего</t>
  </si>
  <si>
    <t>для сборки, разборки технологического оборудования</t>
  </si>
  <si>
    <t>для транспортных и погрузочно-разгрузочных работ</t>
  </si>
  <si>
    <t xml:space="preserve">для выполнения работ по содержанию помещений избирательных комиссий, избирательных участков </t>
  </si>
  <si>
    <t>для выполнения других работ, связанных с подготовкой и проведением выборов (референдума)</t>
  </si>
  <si>
    <t>Расходы, связанные с информированием избирателей (участников референдума)</t>
  </si>
  <si>
    <t>Другие расходы, связанные с подготовкой и проведением выборов (референдума)</t>
  </si>
  <si>
    <t>Остаток денежных средств на дату подписания отчета (подтверждается банком)</t>
  </si>
  <si>
    <t>стр. 180 - стр. 170</t>
  </si>
  <si>
    <t>Иркутская районная территориальная избирательная комиссия</t>
  </si>
  <si>
    <t>х</t>
  </si>
  <si>
    <t>в том числе:                                                  при использовании авиационного транспорта</t>
  </si>
  <si>
    <t>Израсходовано средств местного бюджета на подготовку и проведение выборов (референдума), всего</t>
  </si>
  <si>
    <t>Выделено средств местного бюджета на подготовку и проведение выборов (референдума)</t>
  </si>
  <si>
    <t>-</t>
  </si>
  <si>
    <t>о поступлении и расходовании средств муниципального бюджета, выделенных  на подготовку и проведение выборов (референдума)</t>
  </si>
  <si>
    <t>Вид муниципальных выборов                                                                                                                                                                                                                                (референдума)   _________________________________________________________________</t>
  </si>
  <si>
    <t>30 ноября</t>
  </si>
  <si>
    <t>Выборы Главы Ширяевского муниципального образования 11 сентября 2022 года</t>
  </si>
  <si>
    <t xml:space="preserve">
УТВЕРЖДЕН
 решением Иркутской районной территориальной 
избирательной комиссии 
от 30 ноября 2022 года № 128/1675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</si>
</sst>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6" fillId="0" borderId="0" xfId="0" applyFont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5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23" xfId="0" applyFont="1" applyBorder="1" applyAlignment="1">
      <alignment horizontal="center" wrapText="1"/>
    </xf>
    <xf numFmtId="0" fontId="9" fillId="0" borderId="12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0" fillId="0" borderId="16" xfId="0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right" wrapText="1"/>
    </xf>
    <xf numFmtId="0" fontId="9" fillId="0" borderId="5" xfId="0" applyFont="1" applyBorder="1" applyAlignment="1">
      <alignment horizontal="justify" wrapText="1"/>
    </xf>
    <xf numFmtId="0" fontId="2" fillId="0" borderId="9" xfId="0" applyFont="1" applyBorder="1" applyAlignment="1">
      <alignment horizontal="right"/>
    </xf>
    <xf numFmtId="0" fontId="9" fillId="0" borderId="8" xfId="0" applyFont="1" applyBorder="1" applyAlignment="1">
      <alignment horizontal="justify" wrapText="1"/>
    </xf>
    <xf numFmtId="0" fontId="9" fillId="0" borderId="10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12" fillId="0" borderId="4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24" xfId="0" applyFont="1" applyBorder="1" applyAlignment="1">
      <alignment horizontal="right"/>
    </xf>
    <xf numFmtId="0" fontId="11" fillId="0" borderId="5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right" wrapText="1"/>
    </xf>
    <xf numFmtId="0" fontId="2" fillId="0" borderId="7" xfId="0" applyFont="1" applyBorder="1" applyAlignment="1">
      <alignment horizontal="right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0" fillId="0" borderId="11" xfId="0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13" fillId="0" borderId="7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horizontal="center" wrapText="1"/>
    </xf>
    <xf numFmtId="0" fontId="0" fillId="0" borderId="7" xfId="0" applyBorder="1"/>
    <xf numFmtId="0" fontId="1" fillId="0" borderId="7" xfId="0" applyFont="1" applyBorder="1" applyAlignment="1">
      <alignment horizontal="right"/>
    </xf>
    <xf numFmtId="0" fontId="1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4" fillId="0" borderId="2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2" fillId="0" borderId="29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5" xfId="0" applyFont="1" applyBorder="1" applyAlignment="1">
      <alignment horizontal="right"/>
    </xf>
    <xf numFmtId="0" fontId="12" fillId="0" borderId="21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9" fillId="0" borderId="12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right"/>
    </xf>
    <xf numFmtId="0" fontId="12" fillId="0" borderId="25" xfId="0" applyFont="1" applyBorder="1" applyAlignment="1">
      <alignment horizontal="right"/>
    </xf>
    <xf numFmtId="0" fontId="12" fillId="0" borderId="26" xfId="0" applyFont="1" applyBorder="1" applyAlignment="1">
      <alignment horizontal="right"/>
    </xf>
    <xf numFmtId="0" fontId="12" fillId="0" borderId="13" xfId="0" applyFont="1" applyBorder="1" applyAlignment="1">
      <alignment horizontal="right"/>
    </xf>
    <xf numFmtId="0" fontId="8" fillId="0" borderId="7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4" fontId="12" fillId="2" borderId="12" xfId="0" applyNumberFormat="1" applyFont="1" applyFill="1" applyBorder="1" applyAlignment="1">
      <alignment horizontal="right"/>
    </xf>
    <xf numFmtId="4" fontId="12" fillId="2" borderId="13" xfId="0" applyNumberFormat="1" applyFont="1" applyFill="1" applyBorder="1" applyAlignment="1">
      <alignment horizontal="right"/>
    </xf>
    <xf numFmtId="0" fontId="12" fillId="2" borderId="12" xfId="0" applyFont="1" applyFill="1" applyBorder="1" applyAlignment="1">
      <alignment horizontal="right" wrapText="1"/>
    </xf>
    <xf numFmtId="0" fontId="12" fillId="2" borderId="11" xfId="0" applyFont="1" applyFill="1" applyBorder="1" applyAlignment="1">
      <alignment horizontal="right" wrapText="1"/>
    </xf>
    <xf numFmtId="0" fontId="12" fillId="2" borderId="13" xfId="0" applyFont="1" applyFill="1" applyBorder="1" applyAlignment="1">
      <alignment horizontal="right" wrapText="1"/>
    </xf>
    <xf numFmtId="0" fontId="12" fillId="2" borderId="12" xfId="0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4" fontId="12" fillId="2" borderId="2" xfId="0" applyNumberFormat="1" applyFont="1" applyFill="1" applyBorder="1" applyAlignment="1">
      <alignment horizontal="right"/>
    </xf>
    <xf numFmtId="4" fontId="12" fillId="2" borderId="3" xfId="0" applyNumberFormat="1" applyFont="1" applyFill="1" applyBorder="1" applyAlignment="1">
      <alignment horizontal="right"/>
    </xf>
    <xf numFmtId="4" fontId="12" fillId="2" borderId="14" xfId="0" applyNumberFormat="1" applyFont="1" applyFill="1" applyBorder="1" applyAlignment="1">
      <alignment horizontal="right"/>
    </xf>
    <xf numFmtId="4" fontId="12" fillId="2" borderId="12" xfId="0" applyNumberFormat="1" applyFont="1" applyFill="1" applyBorder="1" applyAlignment="1">
      <alignment horizontal="right" wrapText="1"/>
    </xf>
    <xf numFmtId="4" fontId="12" fillId="2" borderId="11" xfId="0" applyNumberFormat="1" applyFont="1" applyFill="1" applyBorder="1" applyAlignment="1">
      <alignment horizontal="right" wrapText="1"/>
    </xf>
    <xf numFmtId="4" fontId="12" fillId="2" borderId="13" xfId="0" applyNumberFormat="1" applyFont="1" applyFill="1" applyBorder="1" applyAlignment="1">
      <alignment horizontal="right" wrapText="1"/>
    </xf>
    <xf numFmtId="4" fontId="12" fillId="2" borderId="5" xfId="0" applyNumberFormat="1" applyFont="1" applyFill="1" applyBorder="1" applyAlignment="1">
      <alignment horizontal="right"/>
    </xf>
    <xf numFmtId="4" fontId="12" fillId="2" borderId="6" xfId="0" applyNumberFormat="1" applyFont="1" applyFill="1" applyBorder="1" applyAlignment="1">
      <alignment horizontal="right"/>
    </xf>
    <xf numFmtId="0" fontId="12" fillId="2" borderId="7" xfId="0" applyFont="1" applyFill="1" applyBorder="1" applyAlignment="1">
      <alignment horizontal="right" wrapText="1"/>
    </xf>
    <xf numFmtId="0" fontId="12" fillId="2" borderId="5" xfId="0" applyFont="1" applyFill="1" applyBorder="1" applyAlignment="1">
      <alignment horizontal="right" wrapText="1"/>
    </xf>
    <xf numFmtId="0" fontId="12" fillId="2" borderId="6" xfId="0" applyFont="1" applyFill="1" applyBorder="1" applyAlignment="1">
      <alignment horizontal="right" wrapText="1"/>
    </xf>
    <xf numFmtId="0" fontId="12" fillId="2" borderId="7" xfId="0" applyFont="1" applyFill="1" applyBorder="1" applyAlignment="1">
      <alignment horizontal="right"/>
    </xf>
    <xf numFmtId="4" fontId="12" fillId="2" borderId="7" xfId="0" applyNumberFormat="1" applyFont="1" applyFill="1" applyBorder="1" applyAlignment="1">
      <alignment horizontal="right"/>
    </xf>
    <xf numFmtId="4" fontId="12" fillId="2" borderId="21" xfId="0" applyNumberFormat="1" applyFont="1" applyFill="1" applyBorder="1" applyAlignment="1">
      <alignment horizontal="right"/>
    </xf>
    <xf numFmtId="4" fontId="12" fillId="2" borderId="36" xfId="0" applyNumberFormat="1" applyFont="1" applyFill="1" applyBorder="1" applyAlignment="1">
      <alignment horizontal="right"/>
    </xf>
    <xf numFmtId="4" fontId="12" fillId="2" borderId="29" xfId="0" applyNumberFormat="1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0" fontId="12" fillId="2" borderId="14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4" fontId="12" fillId="2" borderId="15" xfId="0" applyNumberFormat="1" applyFont="1" applyFill="1" applyBorder="1" applyAlignment="1">
      <alignment horizontal="right"/>
    </xf>
    <xf numFmtId="0" fontId="12" fillId="2" borderId="15" xfId="0" applyFont="1" applyFill="1" applyBorder="1" applyAlignment="1">
      <alignment horizontal="right"/>
    </xf>
    <xf numFmtId="0" fontId="12" fillId="2" borderId="29" xfId="0" applyFont="1" applyFill="1" applyBorder="1" applyAlignment="1">
      <alignment horizontal="right"/>
    </xf>
    <xf numFmtId="4" fontId="12" fillId="2" borderId="26" xfId="0" applyNumberFormat="1" applyFont="1" applyFill="1" applyBorder="1" applyAlignment="1">
      <alignment horizontal="right" wrapText="1"/>
    </xf>
    <xf numFmtId="0" fontId="12" fillId="2" borderId="21" xfId="0" applyFont="1" applyFill="1" applyBorder="1" applyAlignment="1">
      <alignment horizontal="right" wrapText="1"/>
    </xf>
    <xf numFmtId="0" fontId="15" fillId="2" borderId="36" xfId="0" applyFont="1" applyFill="1" applyBorder="1" applyAlignment="1">
      <alignment wrapText="1"/>
    </xf>
    <xf numFmtId="0" fontId="15" fillId="2" borderId="6" xfId="0" applyFont="1" applyFill="1" applyBorder="1" applyAlignment="1">
      <alignment wrapText="1"/>
    </xf>
    <xf numFmtId="0" fontId="12" fillId="2" borderId="36" xfId="0" applyFont="1" applyFill="1" applyBorder="1" applyAlignment="1">
      <alignment horizontal="right" wrapText="1"/>
    </xf>
    <xf numFmtId="4" fontId="12" fillId="2" borderId="5" xfId="0" applyNumberFormat="1" applyFont="1" applyFill="1" applyBorder="1" applyAlignment="1">
      <alignment horizontal="right" wrapText="1"/>
    </xf>
    <xf numFmtId="4" fontId="12" fillId="2" borderId="21" xfId="0" applyNumberFormat="1" applyFont="1" applyFill="1" applyBorder="1" applyAlignment="1">
      <alignment horizontal="right" wrapText="1"/>
    </xf>
    <xf numFmtId="0" fontId="12" fillId="2" borderId="25" xfId="0" applyFont="1" applyFill="1" applyBorder="1" applyAlignment="1">
      <alignment horizontal="right" wrapText="1"/>
    </xf>
    <xf numFmtId="0" fontId="12" fillId="2" borderId="26" xfId="0" applyFont="1" applyFill="1" applyBorder="1" applyAlignment="1">
      <alignment horizontal="right" wrapText="1"/>
    </xf>
    <xf numFmtId="4" fontId="12" fillId="2" borderId="25" xfId="0" applyNumberFormat="1" applyFont="1" applyFill="1" applyBorder="1" applyAlignment="1">
      <alignment horizontal="right" wrapText="1"/>
    </xf>
    <xf numFmtId="0" fontId="12" fillId="2" borderId="2" xfId="0" applyFont="1" applyFill="1" applyBorder="1" applyAlignment="1">
      <alignment horizontal="right" wrapText="1"/>
    </xf>
    <xf numFmtId="0" fontId="12" fillId="2" borderId="14" xfId="0" applyFont="1" applyFill="1" applyBorder="1" applyAlignment="1">
      <alignment horizontal="right" wrapText="1"/>
    </xf>
    <xf numFmtId="0" fontId="12" fillId="2" borderId="3" xfId="0" applyFont="1" applyFill="1" applyBorder="1" applyAlignment="1">
      <alignment horizontal="right" wrapText="1"/>
    </xf>
    <xf numFmtId="4" fontId="12" fillId="2" borderId="2" xfId="0" applyNumberFormat="1" applyFont="1" applyFill="1" applyBorder="1" applyAlignment="1">
      <alignment horizontal="right" wrapText="1"/>
    </xf>
    <xf numFmtId="4" fontId="12" fillId="2" borderId="3" xfId="0" applyNumberFormat="1" applyFont="1" applyFill="1" applyBorder="1" applyAlignment="1">
      <alignment horizontal="right" wrapText="1"/>
    </xf>
    <xf numFmtId="0" fontId="12" fillId="2" borderId="15" xfId="0" applyFont="1" applyFill="1" applyBorder="1" applyAlignment="1">
      <alignment horizontal="right" wrapText="1"/>
    </xf>
    <xf numFmtId="0" fontId="12" fillId="2" borderId="29" xfId="0" applyFont="1" applyFill="1" applyBorder="1" applyAlignment="1">
      <alignment horizontal="right" wrapText="1"/>
    </xf>
    <xf numFmtId="4" fontId="12" fillId="2" borderId="15" xfId="0" applyNumberFormat="1" applyFont="1" applyFill="1" applyBorder="1" applyAlignment="1">
      <alignment horizontal="right" wrapText="1"/>
    </xf>
    <xf numFmtId="4" fontId="12" fillId="2" borderId="14" xfId="0" applyNumberFormat="1" applyFont="1" applyFill="1" applyBorder="1" applyAlignment="1">
      <alignment horizontal="right" wrapText="1"/>
    </xf>
    <xf numFmtId="0" fontId="12" fillId="2" borderId="21" xfId="0" applyFont="1" applyFill="1" applyBorder="1" applyAlignment="1">
      <alignment horizontal="right"/>
    </xf>
    <xf numFmtId="0" fontId="12" fillId="2" borderId="36" xfId="0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4" fillId="2" borderId="29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4" fontId="12" fillId="2" borderId="11" xfId="0" applyNumberFormat="1" applyFont="1" applyFill="1" applyBorder="1" applyAlignment="1">
      <alignment horizontal="right"/>
    </xf>
    <xf numFmtId="0" fontId="9" fillId="0" borderId="2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2" fillId="0" borderId="2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2" fillId="2" borderId="11" xfId="0" applyFont="1" applyFill="1" applyBorder="1" applyAlignment="1">
      <alignment horizontal="right"/>
    </xf>
    <xf numFmtId="0" fontId="12" fillId="2" borderId="25" xfId="0" applyFont="1" applyFill="1" applyBorder="1" applyAlignment="1">
      <alignment horizontal="right"/>
    </xf>
    <xf numFmtId="0" fontId="12" fillId="2" borderId="26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tabSelected="1" view="pageBreakPreview" topLeftCell="A73" zoomScale="60" zoomScaleNormal="77" workbookViewId="0">
      <selection activeCell="U20" sqref="U20"/>
    </sheetView>
  </sheetViews>
  <sheetFormatPr defaultRowHeight="15" x14ac:dyDescent="0.25"/>
  <cols>
    <col min="1" max="1" width="20.42578125" customWidth="1"/>
    <col min="16" max="16" width="13.28515625" customWidth="1"/>
    <col min="27" max="27" width="9" customWidth="1"/>
    <col min="28" max="28" width="9.140625" hidden="1" customWidth="1"/>
  </cols>
  <sheetData>
    <row r="1" spans="1:31" ht="104.25" customHeight="1" x14ac:dyDescent="0.25">
      <c r="W1" s="51" t="s">
        <v>89</v>
      </c>
      <c r="X1" s="51"/>
      <c r="Y1" s="51"/>
      <c r="Z1" s="51"/>
      <c r="AA1" s="51"/>
      <c r="AB1" s="51"/>
    </row>
    <row r="2" spans="1:31" ht="15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7"/>
      <c r="L2" s="57"/>
      <c r="M2" s="57"/>
      <c r="N2" s="57"/>
      <c r="O2" s="57"/>
      <c r="P2" s="58" t="s">
        <v>0</v>
      </c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9" t="s">
        <v>2</v>
      </c>
    </row>
    <row r="3" spans="1:31" ht="53.2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7"/>
      <c r="L3" s="57"/>
      <c r="M3" s="57"/>
      <c r="N3" s="57"/>
      <c r="O3" s="57"/>
      <c r="P3" s="58" t="s">
        <v>1</v>
      </c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40"/>
      <c r="AD3" s="40"/>
      <c r="AE3" s="59"/>
    </row>
    <row r="4" spans="1:31" ht="18.75" customHeight="1" x14ac:dyDescent="0.3">
      <c r="A4" s="52" t="s">
        <v>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3"/>
    </row>
    <row r="5" spans="1:31" ht="18.75" customHeight="1" x14ac:dyDescent="0.3">
      <c r="A5" s="52" t="s">
        <v>85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41"/>
      <c r="AD5" s="41"/>
      <c r="AE5" s="53"/>
    </row>
    <row r="6" spans="1:31" ht="19.5" thickBot="1" x14ac:dyDescent="0.35">
      <c r="A6" s="52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1"/>
      <c r="AA6" s="1"/>
      <c r="AB6" s="1"/>
      <c r="AC6" s="1"/>
      <c r="AD6" s="1"/>
      <c r="AE6" s="1"/>
    </row>
    <row r="7" spans="1:31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53"/>
      <c r="P7" s="53"/>
      <c r="Q7" s="1"/>
      <c r="R7" s="1"/>
      <c r="S7" s="1"/>
      <c r="T7" s="1"/>
      <c r="U7" s="1"/>
      <c r="V7" s="1"/>
      <c r="W7" s="1"/>
      <c r="X7" s="1"/>
      <c r="Y7" s="1"/>
      <c r="Z7" s="54" t="s">
        <v>4</v>
      </c>
      <c r="AA7" s="55"/>
      <c r="AB7" s="1"/>
      <c r="AE7" s="1"/>
    </row>
    <row r="8" spans="1:31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53"/>
      <c r="P8" s="53"/>
      <c r="Q8" s="1"/>
      <c r="R8" s="1"/>
      <c r="S8" s="1"/>
      <c r="T8" s="1"/>
      <c r="U8" s="1"/>
      <c r="V8" s="1"/>
      <c r="W8" s="1"/>
      <c r="X8" s="1"/>
      <c r="Y8" s="1"/>
      <c r="Z8" s="67"/>
      <c r="AA8" s="68"/>
      <c r="AB8" s="1"/>
      <c r="AE8" s="1"/>
    </row>
    <row r="9" spans="1:31" ht="17.25" thickBot="1" x14ac:dyDescent="0.3">
      <c r="A9" s="1"/>
      <c r="B9" s="1"/>
      <c r="C9" s="1"/>
      <c r="D9" s="1"/>
      <c r="E9" s="1"/>
      <c r="F9" s="69" t="s">
        <v>5</v>
      </c>
      <c r="G9" s="69"/>
      <c r="H9" s="69"/>
      <c r="I9" s="69"/>
      <c r="J9" s="69"/>
      <c r="K9" s="69"/>
      <c r="L9" s="70" t="s">
        <v>87</v>
      </c>
      <c r="M9" s="70"/>
      <c r="N9" s="70"/>
      <c r="O9" s="70"/>
      <c r="P9" s="70"/>
      <c r="Q9" s="70"/>
      <c r="R9" s="70"/>
      <c r="S9" s="70"/>
      <c r="T9" s="70"/>
      <c r="U9" s="5">
        <v>20</v>
      </c>
      <c r="V9" s="4">
        <v>22</v>
      </c>
      <c r="W9" s="3" t="s">
        <v>6</v>
      </c>
      <c r="X9" s="1"/>
      <c r="Y9" s="1"/>
      <c r="Z9" s="54"/>
      <c r="AA9" s="55"/>
      <c r="AB9" s="38"/>
      <c r="AE9" s="1"/>
    </row>
    <row r="10" spans="1:3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1"/>
      <c r="K10" s="1"/>
      <c r="L10" s="1"/>
      <c r="M10" s="1"/>
      <c r="N10" s="1"/>
      <c r="O10" s="60"/>
      <c r="P10" s="60"/>
      <c r="Q10" s="1"/>
      <c r="R10" s="1"/>
      <c r="S10" s="1"/>
      <c r="T10" s="1"/>
      <c r="U10" s="1"/>
      <c r="V10" s="1"/>
      <c r="W10" s="1"/>
      <c r="X10" s="1"/>
      <c r="Y10" s="1"/>
      <c r="Z10" s="61"/>
      <c r="AA10" s="62"/>
      <c r="AB10" s="38"/>
      <c r="AE10" s="1"/>
    </row>
    <row r="11" spans="1:31" ht="21" thickBot="1" x14ac:dyDescent="0.35">
      <c r="A11" s="65" t="s">
        <v>7</v>
      </c>
      <c r="B11" s="65"/>
      <c r="C11" s="65"/>
      <c r="D11" s="65"/>
      <c r="E11" s="65"/>
      <c r="F11" s="65"/>
      <c r="G11" s="65"/>
      <c r="H11" s="65"/>
      <c r="I11" s="65"/>
      <c r="J11" s="7"/>
      <c r="K11" s="66" t="s">
        <v>79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3"/>
      <c r="AA11" s="64"/>
      <c r="AB11" s="38"/>
      <c r="AE11" s="1"/>
    </row>
    <row r="12" spans="1:3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73" t="s">
        <v>8</v>
      </c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4"/>
      <c r="AA12" s="75"/>
      <c r="AB12" s="1"/>
      <c r="AE12" s="1"/>
    </row>
    <row r="13" spans="1:31" x14ac:dyDescent="0.25">
      <c r="A13" s="80" t="s">
        <v>9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76"/>
      <c r="AA13" s="77"/>
      <c r="AB13" s="1"/>
      <c r="AE13" s="1"/>
    </row>
    <row r="14" spans="1:31" ht="65.25" customHeight="1" x14ac:dyDescent="0.3">
      <c r="A14" s="48" t="s">
        <v>86</v>
      </c>
      <c r="B14" s="81" t="s">
        <v>88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6"/>
      <c r="W14" s="6"/>
      <c r="X14" s="6"/>
      <c r="Y14" s="42"/>
      <c r="Z14" s="76"/>
      <c r="AA14" s="77"/>
      <c r="AB14" s="1"/>
      <c r="AE14" s="1"/>
    </row>
    <row r="15" spans="1:31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53"/>
      <c r="P15" s="53"/>
      <c r="Q15" s="1"/>
      <c r="R15" s="1"/>
      <c r="S15" s="1"/>
      <c r="T15" s="1"/>
      <c r="U15" s="1"/>
      <c r="V15" s="1"/>
      <c r="W15" s="1"/>
      <c r="X15" s="1"/>
      <c r="Y15" s="1"/>
      <c r="Z15" s="78"/>
      <c r="AA15" s="79"/>
      <c r="AB15" s="1"/>
      <c r="AE15" s="1"/>
    </row>
    <row r="16" spans="1:31" ht="17.25" customHeight="1" thickBot="1" x14ac:dyDescent="0.3">
      <c r="A16" s="69" t="s">
        <v>10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1"/>
      <c r="W16" s="1"/>
      <c r="X16" s="1"/>
      <c r="Y16" s="1"/>
      <c r="Z16" s="67">
        <v>383</v>
      </c>
      <c r="AA16" s="68"/>
      <c r="AB16" s="39"/>
      <c r="AE16" s="1"/>
    </row>
    <row r="17" spans="1:3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53"/>
      <c r="P17" s="5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2"/>
    </row>
    <row r="20" spans="1:31" ht="15.75" thickBot="1" x14ac:dyDescent="0.3">
      <c r="E20" s="71"/>
      <c r="F20" s="71"/>
      <c r="I20" s="71"/>
      <c r="J20" s="71"/>
      <c r="K20" s="71"/>
      <c r="L20" s="71"/>
      <c r="M20" s="71"/>
      <c r="N20" s="71"/>
      <c r="O20" s="72" t="s">
        <v>11</v>
      </c>
      <c r="P20" s="72"/>
      <c r="Q20" s="1"/>
    </row>
    <row r="21" spans="1:31" ht="15.75" thickBot="1" x14ac:dyDescent="0.3">
      <c r="A21" s="82" t="s">
        <v>12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4"/>
      <c r="Q21" s="1"/>
    </row>
    <row r="22" spans="1:31" ht="15.75" thickBot="1" x14ac:dyDescent="0.3">
      <c r="A22" s="61" t="s">
        <v>13</v>
      </c>
      <c r="B22" s="85"/>
      <c r="C22" s="85"/>
      <c r="D22" s="85"/>
      <c r="E22" s="86"/>
      <c r="F22" s="93" t="s">
        <v>14</v>
      </c>
      <c r="G22" s="62"/>
      <c r="H22" s="98" t="s">
        <v>15</v>
      </c>
      <c r="I22" s="99"/>
      <c r="J22" s="104" t="s">
        <v>16</v>
      </c>
      <c r="K22" s="105"/>
      <c r="L22" s="105"/>
      <c r="M22" s="105"/>
      <c r="N22" s="105"/>
      <c r="O22" s="105"/>
      <c r="P22" s="106"/>
      <c r="Q22" s="1"/>
    </row>
    <row r="23" spans="1:31" ht="73.5" customHeight="1" x14ac:dyDescent="0.25">
      <c r="A23" s="87"/>
      <c r="B23" s="88"/>
      <c r="C23" s="88"/>
      <c r="D23" s="88"/>
      <c r="E23" s="89"/>
      <c r="F23" s="94"/>
      <c r="G23" s="95"/>
      <c r="H23" s="100"/>
      <c r="I23" s="101"/>
      <c r="J23" s="93" t="s">
        <v>17</v>
      </c>
      <c r="K23" s="62"/>
      <c r="L23" s="61" t="s">
        <v>18</v>
      </c>
      <c r="M23" s="86"/>
      <c r="N23" s="93" t="s">
        <v>19</v>
      </c>
      <c r="O23" s="62"/>
      <c r="P23" s="107" t="s">
        <v>20</v>
      </c>
      <c r="Q23" s="1"/>
    </row>
    <row r="24" spans="1:31" ht="15.75" thickBot="1" x14ac:dyDescent="0.3">
      <c r="A24" s="90"/>
      <c r="B24" s="91"/>
      <c r="C24" s="91"/>
      <c r="D24" s="91"/>
      <c r="E24" s="92"/>
      <c r="F24" s="96"/>
      <c r="G24" s="97"/>
      <c r="H24" s="102"/>
      <c r="I24" s="103"/>
      <c r="J24" s="96"/>
      <c r="K24" s="97"/>
      <c r="L24" s="90"/>
      <c r="M24" s="92"/>
      <c r="N24" s="96"/>
      <c r="O24" s="97"/>
      <c r="P24" s="108"/>
      <c r="Q24" s="1"/>
    </row>
    <row r="25" spans="1:31" ht="15.75" thickBot="1" x14ac:dyDescent="0.3">
      <c r="A25" s="120">
        <v>1</v>
      </c>
      <c r="B25" s="121"/>
      <c r="C25" s="121"/>
      <c r="D25" s="121"/>
      <c r="E25" s="122"/>
      <c r="F25" s="123">
        <v>2</v>
      </c>
      <c r="G25" s="124"/>
      <c r="H25" s="120">
        <v>3</v>
      </c>
      <c r="I25" s="122"/>
      <c r="J25" s="123">
        <v>4</v>
      </c>
      <c r="K25" s="124"/>
      <c r="L25" s="120">
        <v>5</v>
      </c>
      <c r="M25" s="122"/>
      <c r="N25" s="123">
        <v>6</v>
      </c>
      <c r="O25" s="124"/>
      <c r="P25" s="9">
        <v>7</v>
      </c>
      <c r="Q25" s="1"/>
    </row>
    <row r="26" spans="1:31" ht="31.5" customHeight="1" thickBot="1" x14ac:dyDescent="0.35">
      <c r="A26" s="109" t="s">
        <v>21</v>
      </c>
      <c r="B26" s="110"/>
      <c r="C26" s="110"/>
      <c r="D26" s="110"/>
      <c r="E26" s="111"/>
      <c r="F26" s="112">
        <v>10</v>
      </c>
      <c r="G26" s="113"/>
      <c r="H26" s="114">
        <f>P26</f>
        <v>1805</v>
      </c>
      <c r="I26" s="115"/>
      <c r="J26" s="116" t="s">
        <v>80</v>
      </c>
      <c r="K26" s="117"/>
      <c r="L26" s="118" t="s">
        <v>80</v>
      </c>
      <c r="M26" s="119"/>
      <c r="N26" s="116" t="s">
        <v>80</v>
      </c>
      <c r="O26" s="117"/>
      <c r="P26" s="47">
        <v>1805</v>
      </c>
      <c r="Q26" s="1"/>
    </row>
    <row r="27" spans="1:31" ht="19.5" thickBot="1" x14ac:dyDescent="0.35">
      <c r="A27" s="109" t="s">
        <v>22</v>
      </c>
      <c r="B27" s="110"/>
      <c r="C27" s="110"/>
      <c r="D27" s="110"/>
      <c r="E27" s="111"/>
      <c r="F27" s="112">
        <v>20</v>
      </c>
      <c r="G27" s="113"/>
      <c r="H27" s="127" t="s">
        <v>80</v>
      </c>
      <c r="I27" s="128"/>
      <c r="J27" s="125">
        <v>0</v>
      </c>
      <c r="K27" s="126"/>
      <c r="L27" s="114">
        <v>0</v>
      </c>
      <c r="M27" s="115"/>
      <c r="N27" s="125">
        <v>1</v>
      </c>
      <c r="O27" s="126"/>
      <c r="P27" s="43">
        <v>4</v>
      </c>
      <c r="Q27" s="1"/>
    </row>
    <row r="28" spans="1:31" ht="47.25" customHeight="1" thickBot="1" x14ac:dyDescent="0.35">
      <c r="A28" s="109" t="s">
        <v>23</v>
      </c>
      <c r="B28" s="110"/>
      <c r="C28" s="110"/>
      <c r="D28" s="110"/>
      <c r="E28" s="111"/>
      <c r="F28" s="112">
        <v>30</v>
      </c>
      <c r="G28" s="113"/>
      <c r="H28" s="114">
        <f>J28+L28+N28+P28</f>
        <v>33</v>
      </c>
      <c r="I28" s="115"/>
      <c r="J28" s="125">
        <v>0</v>
      </c>
      <c r="K28" s="126"/>
      <c r="L28" s="114">
        <v>0</v>
      </c>
      <c r="M28" s="115"/>
      <c r="N28" s="125">
        <v>11</v>
      </c>
      <c r="O28" s="126"/>
      <c r="P28" s="44">
        <v>22</v>
      </c>
      <c r="Q28" s="1"/>
    </row>
    <row r="29" spans="1:31" ht="15.75" customHeight="1" x14ac:dyDescent="0.3">
      <c r="A29" s="140" t="s">
        <v>24</v>
      </c>
      <c r="B29" s="141"/>
      <c r="C29" s="141"/>
      <c r="D29" s="141"/>
      <c r="E29" s="142"/>
      <c r="F29" s="143"/>
      <c r="G29" s="144"/>
      <c r="H29" s="145"/>
      <c r="I29" s="146"/>
      <c r="J29" s="147"/>
      <c r="K29" s="148"/>
      <c r="L29" s="145"/>
      <c r="M29" s="146"/>
      <c r="N29" s="147"/>
      <c r="O29" s="148"/>
      <c r="P29" s="45"/>
      <c r="Q29" s="1"/>
    </row>
    <row r="30" spans="1:31" ht="19.5" thickBot="1" x14ac:dyDescent="0.35">
      <c r="A30" s="129" t="s">
        <v>25</v>
      </c>
      <c r="B30" s="130"/>
      <c r="C30" s="130"/>
      <c r="D30" s="130"/>
      <c r="E30" s="131"/>
      <c r="F30" s="132">
        <v>31</v>
      </c>
      <c r="G30" s="133"/>
      <c r="H30" s="134">
        <f>N30</f>
        <v>1</v>
      </c>
      <c r="I30" s="135"/>
      <c r="J30" s="136">
        <v>0</v>
      </c>
      <c r="K30" s="137"/>
      <c r="L30" s="138" t="s">
        <v>80</v>
      </c>
      <c r="M30" s="139"/>
      <c r="N30" s="136">
        <v>1</v>
      </c>
      <c r="O30" s="137"/>
      <c r="P30" s="44" t="s">
        <v>80</v>
      </c>
      <c r="Q30" s="1"/>
    </row>
    <row r="31" spans="1:31" ht="36.75" customHeight="1" thickBot="1" x14ac:dyDescent="0.35">
      <c r="A31" s="109" t="s">
        <v>26</v>
      </c>
      <c r="B31" s="110"/>
      <c r="C31" s="110"/>
      <c r="D31" s="110"/>
      <c r="E31" s="111"/>
      <c r="F31" s="112">
        <v>32</v>
      </c>
      <c r="G31" s="113"/>
      <c r="H31" s="114">
        <v>0</v>
      </c>
      <c r="I31" s="115"/>
      <c r="J31" s="125">
        <v>0</v>
      </c>
      <c r="K31" s="126"/>
      <c r="L31" s="114">
        <v>0</v>
      </c>
      <c r="M31" s="115"/>
      <c r="N31" s="125">
        <v>0</v>
      </c>
      <c r="O31" s="126"/>
      <c r="P31" s="45">
        <v>0</v>
      </c>
      <c r="Q31" s="1"/>
    </row>
    <row r="32" spans="1:31" ht="31.5" customHeight="1" thickBot="1" x14ac:dyDescent="0.35">
      <c r="A32" s="109" t="s">
        <v>27</v>
      </c>
      <c r="B32" s="110"/>
      <c r="C32" s="110"/>
      <c r="D32" s="110"/>
      <c r="E32" s="111"/>
      <c r="F32" s="112">
        <v>33</v>
      </c>
      <c r="G32" s="113"/>
      <c r="H32" s="114">
        <f>J32+L32+N32+P32</f>
        <v>32</v>
      </c>
      <c r="I32" s="115"/>
      <c r="J32" s="125">
        <v>0</v>
      </c>
      <c r="K32" s="126"/>
      <c r="L32" s="114">
        <v>0</v>
      </c>
      <c r="M32" s="115"/>
      <c r="N32" s="125">
        <v>10</v>
      </c>
      <c r="O32" s="126"/>
      <c r="P32" s="45">
        <v>22</v>
      </c>
      <c r="Q32" s="1"/>
    </row>
    <row r="33" spans="1:28" ht="47.25" customHeight="1" thickBot="1" x14ac:dyDescent="0.35">
      <c r="A33" s="109" t="s">
        <v>28</v>
      </c>
      <c r="B33" s="110"/>
      <c r="C33" s="110"/>
      <c r="D33" s="110"/>
      <c r="E33" s="111"/>
      <c r="F33" s="112">
        <v>40</v>
      </c>
      <c r="G33" s="113"/>
      <c r="H33" s="114">
        <f>J33+N33+P33</f>
        <v>1</v>
      </c>
      <c r="I33" s="115"/>
      <c r="J33" s="125"/>
      <c r="K33" s="126"/>
      <c r="L33" s="118" t="s">
        <v>80</v>
      </c>
      <c r="M33" s="119"/>
      <c r="N33" s="125">
        <v>1</v>
      </c>
      <c r="O33" s="126"/>
      <c r="P33" s="45">
        <v>0</v>
      </c>
      <c r="Q33" s="1"/>
    </row>
    <row r="34" spans="1:28" ht="47.25" customHeight="1" thickBot="1" x14ac:dyDescent="0.35">
      <c r="A34" s="109" t="s">
        <v>29</v>
      </c>
      <c r="B34" s="110"/>
      <c r="C34" s="110"/>
      <c r="D34" s="110"/>
      <c r="E34" s="111"/>
      <c r="F34" s="112">
        <v>50</v>
      </c>
      <c r="G34" s="113"/>
      <c r="H34" s="114">
        <f>N34+P34</f>
        <v>0</v>
      </c>
      <c r="I34" s="115"/>
      <c r="J34" s="125">
        <v>0</v>
      </c>
      <c r="K34" s="126"/>
      <c r="L34" s="114">
        <v>0</v>
      </c>
      <c r="M34" s="115"/>
      <c r="N34" s="125">
        <v>0</v>
      </c>
      <c r="O34" s="126"/>
      <c r="P34" s="47">
        <v>0</v>
      </c>
      <c r="Q34" s="1"/>
    </row>
    <row r="35" spans="1:2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8"/>
    </row>
    <row r="36" spans="1:28" ht="195" hidden="1" customHeight="1" x14ac:dyDescent="0.25">
      <c r="A36" s="2"/>
    </row>
    <row r="37" spans="1:28" ht="31.5" customHeight="1" thickBot="1" x14ac:dyDescent="0.3">
      <c r="A37" s="149" t="s">
        <v>30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</row>
    <row r="38" spans="1:28" ht="25.5" thickBot="1" x14ac:dyDescent="0.3">
      <c r="A38" s="150" t="s">
        <v>13</v>
      </c>
      <c r="B38" s="150" t="s">
        <v>14</v>
      </c>
      <c r="C38" s="15" t="s">
        <v>31</v>
      </c>
      <c r="D38" s="153" t="s">
        <v>33</v>
      </c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5"/>
    </row>
    <row r="39" spans="1:28" ht="15.75" thickBot="1" x14ac:dyDescent="0.3">
      <c r="A39" s="151"/>
      <c r="B39" s="151"/>
      <c r="C39" s="15" t="s">
        <v>32</v>
      </c>
      <c r="D39" s="153" t="s">
        <v>34</v>
      </c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6"/>
      <c r="P39" s="157" t="s">
        <v>35</v>
      </c>
      <c r="Q39" s="158"/>
      <c r="R39" s="159"/>
      <c r="S39" s="166" t="s">
        <v>36</v>
      </c>
      <c r="T39" s="154"/>
      <c r="U39" s="154"/>
      <c r="V39" s="154"/>
      <c r="W39" s="154"/>
      <c r="X39" s="156"/>
      <c r="Y39" s="157" t="s">
        <v>37</v>
      </c>
      <c r="Z39" s="158"/>
      <c r="AA39" s="158"/>
      <c r="AB39" s="159"/>
    </row>
    <row r="40" spans="1:28" ht="15.75" thickBot="1" x14ac:dyDescent="0.3">
      <c r="A40" s="151"/>
      <c r="B40" s="151"/>
      <c r="C40" s="16"/>
      <c r="D40" s="157" t="s">
        <v>32</v>
      </c>
      <c r="E40" s="159"/>
      <c r="F40" s="166" t="s">
        <v>38</v>
      </c>
      <c r="G40" s="154"/>
      <c r="H40" s="154"/>
      <c r="I40" s="154"/>
      <c r="J40" s="154"/>
      <c r="K40" s="154"/>
      <c r="L40" s="154"/>
      <c r="M40" s="154"/>
      <c r="N40" s="154"/>
      <c r="O40" s="156"/>
      <c r="P40" s="160"/>
      <c r="Q40" s="161"/>
      <c r="R40" s="162"/>
      <c r="S40" s="170" t="s">
        <v>32</v>
      </c>
      <c r="T40" s="159"/>
      <c r="U40" s="166" t="s">
        <v>38</v>
      </c>
      <c r="V40" s="154"/>
      <c r="W40" s="154"/>
      <c r="X40" s="156"/>
      <c r="Y40" s="160"/>
      <c r="Z40" s="161"/>
      <c r="AA40" s="161"/>
      <c r="AB40" s="162"/>
    </row>
    <row r="41" spans="1:28" ht="29.25" customHeight="1" x14ac:dyDescent="0.25">
      <c r="A41" s="151"/>
      <c r="B41" s="151"/>
      <c r="C41" s="16"/>
      <c r="D41" s="160"/>
      <c r="E41" s="162"/>
      <c r="F41" s="173" t="s">
        <v>39</v>
      </c>
      <c r="G41" s="174"/>
      <c r="H41" s="175"/>
      <c r="I41" s="179" t="s">
        <v>40</v>
      </c>
      <c r="J41" s="180"/>
      <c r="K41" s="173" t="s">
        <v>41</v>
      </c>
      <c r="L41" s="180"/>
      <c r="M41" s="173" t="s">
        <v>42</v>
      </c>
      <c r="N41" s="174"/>
      <c r="O41" s="175"/>
      <c r="P41" s="160"/>
      <c r="Q41" s="161"/>
      <c r="R41" s="162"/>
      <c r="S41" s="171"/>
      <c r="T41" s="162"/>
      <c r="U41" s="173" t="s">
        <v>43</v>
      </c>
      <c r="V41" s="180"/>
      <c r="W41" s="173" t="s">
        <v>42</v>
      </c>
      <c r="X41" s="175"/>
      <c r="Y41" s="160"/>
      <c r="Z41" s="161"/>
      <c r="AA41" s="161"/>
      <c r="AB41" s="162"/>
    </row>
    <row r="42" spans="1:28" ht="23.25" customHeight="1" thickBot="1" x14ac:dyDescent="0.3">
      <c r="A42" s="152"/>
      <c r="B42" s="152"/>
      <c r="C42" s="16"/>
      <c r="D42" s="167"/>
      <c r="E42" s="169"/>
      <c r="F42" s="176"/>
      <c r="G42" s="177"/>
      <c r="H42" s="178"/>
      <c r="I42" s="181"/>
      <c r="J42" s="182"/>
      <c r="K42" s="176"/>
      <c r="L42" s="182"/>
      <c r="M42" s="176"/>
      <c r="N42" s="177"/>
      <c r="O42" s="178"/>
      <c r="P42" s="163"/>
      <c r="Q42" s="164"/>
      <c r="R42" s="165"/>
      <c r="S42" s="172"/>
      <c r="T42" s="169"/>
      <c r="U42" s="176" t="s">
        <v>44</v>
      </c>
      <c r="V42" s="182"/>
      <c r="W42" s="176"/>
      <c r="X42" s="178"/>
      <c r="Y42" s="167"/>
      <c r="Z42" s="168"/>
      <c r="AA42" s="168"/>
      <c r="AB42" s="169"/>
    </row>
    <row r="43" spans="1:28" ht="15.75" thickBot="1" x14ac:dyDescent="0.3">
      <c r="A43" s="17">
        <v>1</v>
      </c>
      <c r="B43" s="18">
        <v>2</v>
      </c>
      <c r="C43" s="19">
        <v>3</v>
      </c>
      <c r="D43" s="166">
        <v>4</v>
      </c>
      <c r="E43" s="155"/>
      <c r="F43" s="166">
        <v>5</v>
      </c>
      <c r="G43" s="154"/>
      <c r="H43" s="155"/>
      <c r="I43" s="166">
        <v>6</v>
      </c>
      <c r="J43" s="155"/>
      <c r="K43" s="166">
        <v>7</v>
      </c>
      <c r="L43" s="155"/>
      <c r="M43" s="166">
        <v>8</v>
      </c>
      <c r="N43" s="154"/>
      <c r="O43" s="155"/>
      <c r="P43" s="190">
        <v>9</v>
      </c>
      <c r="Q43" s="191"/>
      <c r="R43" s="192"/>
      <c r="S43" s="166">
        <v>10</v>
      </c>
      <c r="T43" s="155"/>
      <c r="U43" s="166">
        <v>11</v>
      </c>
      <c r="V43" s="155"/>
      <c r="W43" s="166">
        <v>12</v>
      </c>
      <c r="X43" s="155"/>
      <c r="Y43" s="166">
        <v>13</v>
      </c>
      <c r="Z43" s="154"/>
      <c r="AA43" s="154"/>
      <c r="AB43" s="155"/>
    </row>
    <row r="44" spans="1:28" ht="86.25" customHeight="1" thickBot="1" x14ac:dyDescent="0.35">
      <c r="A44" s="14" t="s">
        <v>45</v>
      </c>
      <c r="B44" s="46">
        <v>60</v>
      </c>
      <c r="C44" s="12"/>
      <c r="D44" s="183">
        <f>S44+Y44</f>
        <v>497699.02000000008</v>
      </c>
      <c r="E44" s="184"/>
      <c r="F44" s="185" t="s">
        <v>84</v>
      </c>
      <c r="G44" s="186"/>
      <c r="H44" s="187"/>
      <c r="I44" s="185" t="s">
        <v>84</v>
      </c>
      <c r="J44" s="187"/>
      <c r="K44" s="188" t="s">
        <v>84</v>
      </c>
      <c r="L44" s="189"/>
      <c r="M44" s="185" t="s">
        <v>84</v>
      </c>
      <c r="N44" s="186"/>
      <c r="O44" s="187"/>
      <c r="P44" s="185" t="s">
        <v>84</v>
      </c>
      <c r="Q44" s="186"/>
      <c r="R44" s="187"/>
      <c r="S44" s="183">
        <f>S46+S47+S48</f>
        <v>497699.02000000008</v>
      </c>
      <c r="T44" s="184"/>
      <c r="U44" s="193">
        <f>U48+U47</f>
        <v>207729.24</v>
      </c>
      <c r="V44" s="194"/>
      <c r="W44" s="193">
        <f>W47</f>
        <v>289969.78000000003</v>
      </c>
      <c r="X44" s="194"/>
      <c r="Y44" s="193">
        <v>0</v>
      </c>
      <c r="Z44" s="195"/>
      <c r="AA44" s="195"/>
      <c r="AB44" s="194"/>
    </row>
    <row r="45" spans="1:28" ht="16.5" customHeight="1" x14ac:dyDescent="0.3">
      <c r="A45" s="21" t="s">
        <v>46</v>
      </c>
      <c r="B45" s="22"/>
      <c r="C45" s="49"/>
      <c r="D45" s="196"/>
      <c r="E45" s="198"/>
      <c r="F45" s="186"/>
      <c r="G45" s="186"/>
      <c r="H45" s="186"/>
      <c r="I45" s="185"/>
      <c r="J45" s="187"/>
      <c r="K45" s="186"/>
      <c r="L45" s="186"/>
      <c r="M45" s="185"/>
      <c r="N45" s="186"/>
      <c r="O45" s="187"/>
      <c r="P45" s="186"/>
      <c r="Q45" s="186"/>
      <c r="R45" s="186"/>
      <c r="S45" s="183"/>
      <c r="T45" s="184"/>
      <c r="U45" s="197"/>
      <c r="V45" s="198"/>
      <c r="W45" s="196"/>
      <c r="X45" s="198"/>
      <c r="Y45" s="196"/>
      <c r="Z45" s="197"/>
      <c r="AA45" s="197"/>
      <c r="AB45" s="198"/>
    </row>
    <row r="46" spans="1:28" ht="113.25" customHeight="1" thickBot="1" x14ac:dyDescent="0.35">
      <c r="A46" s="23" t="s">
        <v>47</v>
      </c>
      <c r="B46" s="24">
        <v>61</v>
      </c>
      <c r="C46" s="50"/>
      <c r="D46" s="199">
        <f>S46+Y46</f>
        <v>0</v>
      </c>
      <c r="E46" s="200"/>
      <c r="F46" s="201" t="s">
        <v>84</v>
      </c>
      <c r="G46" s="201"/>
      <c r="H46" s="201"/>
      <c r="I46" s="202" t="s">
        <v>84</v>
      </c>
      <c r="J46" s="203"/>
      <c r="K46" s="204" t="s">
        <v>84</v>
      </c>
      <c r="L46" s="204"/>
      <c r="M46" s="202" t="s">
        <v>84</v>
      </c>
      <c r="N46" s="201"/>
      <c r="O46" s="203"/>
      <c r="P46" s="201" t="s">
        <v>84</v>
      </c>
      <c r="Q46" s="201"/>
      <c r="R46" s="201"/>
      <c r="S46" s="199">
        <f>U46+W46</f>
        <v>0</v>
      </c>
      <c r="T46" s="200"/>
      <c r="U46" s="205">
        <v>0</v>
      </c>
      <c r="V46" s="200"/>
      <c r="W46" s="199">
        <v>0</v>
      </c>
      <c r="X46" s="206"/>
      <c r="Y46" s="207">
        <v>0</v>
      </c>
      <c r="Z46" s="205"/>
      <c r="AA46" s="205"/>
      <c r="AB46" s="200"/>
    </row>
    <row r="47" spans="1:28" ht="95.25" customHeight="1" thickBot="1" x14ac:dyDescent="0.35">
      <c r="A47" s="26" t="s">
        <v>48</v>
      </c>
      <c r="B47" s="24">
        <v>62</v>
      </c>
      <c r="C47" s="25"/>
      <c r="D47" s="199">
        <f t="shared" ref="D47:D48" si="0">S47+Y47</f>
        <v>447888.31000000006</v>
      </c>
      <c r="E47" s="200"/>
      <c r="F47" s="202" t="s">
        <v>84</v>
      </c>
      <c r="G47" s="201"/>
      <c r="H47" s="203"/>
      <c r="I47" s="202" t="s">
        <v>84</v>
      </c>
      <c r="J47" s="203"/>
      <c r="K47" s="212" t="s">
        <v>84</v>
      </c>
      <c r="L47" s="213"/>
      <c r="M47" s="202" t="s">
        <v>84</v>
      </c>
      <c r="N47" s="201"/>
      <c r="O47" s="203"/>
      <c r="P47" s="202" t="s">
        <v>84</v>
      </c>
      <c r="Q47" s="201"/>
      <c r="R47" s="203"/>
      <c r="S47" s="199">
        <f t="shared" ref="S47:S48" si="1">U47+W47</f>
        <v>447888.31000000006</v>
      </c>
      <c r="T47" s="200"/>
      <c r="U47" s="193">
        <v>157918.53</v>
      </c>
      <c r="V47" s="194"/>
      <c r="W47" s="193">
        <v>289969.78000000003</v>
      </c>
      <c r="X47" s="214"/>
      <c r="Y47" s="208">
        <v>0</v>
      </c>
      <c r="Z47" s="195"/>
      <c r="AA47" s="195"/>
      <c r="AB47" s="194"/>
    </row>
    <row r="48" spans="1:28" ht="120" customHeight="1" thickBot="1" x14ac:dyDescent="0.35">
      <c r="A48" s="26" t="s">
        <v>49</v>
      </c>
      <c r="B48" s="20">
        <v>63</v>
      </c>
      <c r="C48" s="13"/>
      <c r="D48" s="193">
        <f t="shared" si="0"/>
        <v>49810.71</v>
      </c>
      <c r="E48" s="194"/>
      <c r="F48" s="209"/>
      <c r="G48" s="210"/>
      <c r="H48" s="211"/>
      <c r="I48" s="209"/>
      <c r="J48" s="211"/>
      <c r="K48" s="209"/>
      <c r="L48" s="211"/>
      <c r="M48" s="209"/>
      <c r="N48" s="210"/>
      <c r="O48" s="211"/>
      <c r="P48" s="209"/>
      <c r="Q48" s="210"/>
      <c r="R48" s="211"/>
      <c r="S48" s="193">
        <f t="shared" si="1"/>
        <v>49810.71</v>
      </c>
      <c r="T48" s="194"/>
      <c r="U48" s="193">
        <v>49810.71</v>
      </c>
      <c r="V48" s="194"/>
      <c r="W48" s="193">
        <v>0</v>
      </c>
      <c r="X48" s="194"/>
      <c r="Y48" s="193">
        <v>0</v>
      </c>
      <c r="Z48" s="195"/>
      <c r="AA48" s="195"/>
      <c r="AB48" s="194"/>
    </row>
    <row r="49" spans="1:28" ht="63" customHeight="1" thickBot="1" x14ac:dyDescent="0.35">
      <c r="A49" s="26" t="s">
        <v>50</v>
      </c>
      <c r="B49" s="20">
        <v>70</v>
      </c>
      <c r="C49" s="13"/>
      <c r="D49" s="193">
        <f t="shared" ref="D49" si="2">S49+Y49</f>
        <v>20349.59</v>
      </c>
      <c r="E49" s="194"/>
      <c r="F49" s="209"/>
      <c r="G49" s="210"/>
      <c r="H49" s="215"/>
      <c r="I49" s="216"/>
      <c r="J49" s="211"/>
      <c r="K49" s="209"/>
      <c r="L49" s="211"/>
      <c r="M49" s="209"/>
      <c r="N49" s="210"/>
      <c r="O49" s="215"/>
      <c r="P49" s="216"/>
      <c r="Q49" s="210"/>
      <c r="R49" s="211"/>
      <c r="S49" s="193">
        <f t="shared" ref="S49" si="3">U49+W49</f>
        <v>20349.59</v>
      </c>
      <c r="T49" s="194"/>
      <c r="U49" s="193">
        <v>20349.59</v>
      </c>
      <c r="V49" s="194"/>
      <c r="W49" s="193">
        <v>0</v>
      </c>
      <c r="X49" s="214"/>
      <c r="Y49" s="208">
        <v>0</v>
      </c>
      <c r="Z49" s="195"/>
      <c r="AA49" s="195"/>
      <c r="AB49" s="194"/>
    </row>
    <row r="50" spans="1:28" ht="71.25" customHeight="1" thickBot="1" x14ac:dyDescent="0.35">
      <c r="A50" s="14" t="s">
        <v>51</v>
      </c>
      <c r="B50" s="46">
        <v>80</v>
      </c>
      <c r="C50" s="13"/>
      <c r="D50" s="183">
        <f t="shared" ref="D50:D53" si="4">S50+Y50</f>
        <v>7040</v>
      </c>
      <c r="E50" s="184"/>
      <c r="F50" s="209"/>
      <c r="G50" s="210"/>
      <c r="H50" s="215"/>
      <c r="I50" s="216"/>
      <c r="J50" s="211"/>
      <c r="K50" s="209"/>
      <c r="L50" s="211"/>
      <c r="M50" s="209"/>
      <c r="N50" s="210"/>
      <c r="O50" s="215"/>
      <c r="P50" s="216"/>
      <c r="Q50" s="210"/>
      <c r="R50" s="211"/>
      <c r="S50" s="183">
        <f>U50+W50</f>
        <v>7040</v>
      </c>
      <c r="T50" s="184"/>
      <c r="U50" s="193">
        <v>370</v>
      </c>
      <c r="V50" s="194"/>
      <c r="W50" s="193">
        <f>W53+W52</f>
        <v>6670</v>
      </c>
      <c r="X50" s="194"/>
      <c r="Y50" s="208">
        <v>0</v>
      </c>
      <c r="Z50" s="195"/>
      <c r="AA50" s="195"/>
      <c r="AB50" s="194"/>
    </row>
    <row r="51" spans="1:28" ht="17.25" customHeight="1" x14ac:dyDescent="0.3">
      <c r="A51" s="10" t="s">
        <v>52</v>
      </c>
      <c r="B51" s="22"/>
      <c r="C51" s="49"/>
      <c r="D51" s="183"/>
      <c r="E51" s="184"/>
      <c r="F51" s="186"/>
      <c r="G51" s="186"/>
      <c r="H51" s="224"/>
      <c r="I51" s="225"/>
      <c r="J51" s="187"/>
      <c r="K51" s="185"/>
      <c r="L51" s="187"/>
      <c r="M51" s="185"/>
      <c r="N51" s="186"/>
      <c r="O51" s="224"/>
      <c r="P51" s="225"/>
      <c r="Q51" s="186"/>
      <c r="R51" s="186"/>
      <c r="S51" s="183"/>
      <c r="T51" s="184"/>
      <c r="U51" s="197"/>
      <c r="V51" s="198"/>
      <c r="W51" s="196"/>
      <c r="X51" s="226"/>
      <c r="Y51" s="217"/>
      <c r="Z51" s="197"/>
      <c r="AA51" s="197"/>
      <c r="AB51" s="198"/>
    </row>
    <row r="52" spans="1:28" ht="68.25" customHeight="1" thickBot="1" x14ac:dyDescent="0.35">
      <c r="A52" s="26" t="s">
        <v>53</v>
      </c>
      <c r="B52" s="24">
        <v>81</v>
      </c>
      <c r="C52" s="50"/>
      <c r="D52" s="199">
        <f t="shared" si="4"/>
        <v>5190</v>
      </c>
      <c r="E52" s="200"/>
      <c r="F52" s="201"/>
      <c r="G52" s="201"/>
      <c r="H52" s="218"/>
      <c r="I52" s="219"/>
      <c r="J52" s="220"/>
      <c r="K52" s="212"/>
      <c r="L52" s="213"/>
      <c r="M52" s="202"/>
      <c r="N52" s="201"/>
      <c r="O52" s="218"/>
      <c r="P52" s="221"/>
      <c r="Q52" s="201"/>
      <c r="R52" s="201"/>
      <c r="S52" s="199">
        <f t="shared" ref="S52:S56" si="5">U52+W52</f>
        <v>5190</v>
      </c>
      <c r="T52" s="200"/>
      <c r="U52" s="205">
        <v>0</v>
      </c>
      <c r="V52" s="200"/>
      <c r="W52" s="222">
        <v>5190</v>
      </c>
      <c r="X52" s="223"/>
      <c r="Y52" s="207">
        <v>0</v>
      </c>
      <c r="Z52" s="205"/>
      <c r="AA52" s="205"/>
      <c r="AB52" s="200"/>
    </row>
    <row r="53" spans="1:28" ht="70.5" customHeight="1" thickBot="1" x14ac:dyDescent="0.35">
      <c r="A53" s="26" t="s">
        <v>54</v>
      </c>
      <c r="B53" s="24">
        <v>82</v>
      </c>
      <c r="C53" s="25"/>
      <c r="D53" s="199">
        <f t="shared" si="4"/>
        <v>1850</v>
      </c>
      <c r="E53" s="200"/>
      <c r="F53" s="227"/>
      <c r="G53" s="228"/>
      <c r="H53" s="232"/>
      <c r="I53" s="233"/>
      <c r="J53" s="229"/>
      <c r="K53" s="209"/>
      <c r="L53" s="211"/>
      <c r="M53" s="227"/>
      <c r="N53" s="228"/>
      <c r="O53" s="232"/>
      <c r="P53" s="233"/>
      <c r="Q53" s="228"/>
      <c r="R53" s="229"/>
      <c r="S53" s="199">
        <f t="shared" si="5"/>
        <v>1850</v>
      </c>
      <c r="T53" s="200"/>
      <c r="U53" s="193">
        <v>370</v>
      </c>
      <c r="V53" s="194"/>
      <c r="W53" s="230">
        <v>1480</v>
      </c>
      <c r="X53" s="234"/>
      <c r="Y53" s="208">
        <v>0</v>
      </c>
      <c r="Z53" s="195"/>
      <c r="AA53" s="195"/>
      <c r="AB53" s="194"/>
    </row>
    <row r="54" spans="1:28" ht="39" customHeight="1" thickBot="1" x14ac:dyDescent="0.35">
      <c r="A54" s="26" t="s">
        <v>55</v>
      </c>
      <c r="B54" s="24">
        <v>90</v>
      </c>
      <c r="C54" s="25"/>
      <c r="D54" s="193">
        <f t="shared" ref="D54:D62" si="6">S54+Y54</f>
        <v>0</v>
      </c>
      <c r="E54" s="194"/>
      <c r="F54" s="227"/>
      <c r="G54" s="228"/>
      <c r="H54" s="229"/>
      <c r="I54" s="227"/>
      <c r="J54" s="229"/>
      <c r="K54" s="209"/>
      <c r="L54" s="211"/>
      <c r="M54" s="227"/>
      <c r="N54" s="228"/>
      <c r="O54" s="229"/>
      <c r="P54" s="227"/>
      <c r="Q54" s="228"/>
      <c r="R54" s="229"/>
      <c r="S54" s="193">
        <f t="shared" si="5"/>
        <v>0</v>
      </c>
      <c r="T54" s="194"/>
      <c r="U54" s="193">
        <v>0</v>
      </c>
      <c r="V54" s="194"/>
      <c r="W54" s="230">
        <v>0</v>
      </c>
      <c r="X54" s="231"/>
      <c r="Y54" s="193">
        <v>0</v>
      </c>
      <c r="Z54" s="195"/>
      <c r="AA54" s="195"/>
      <c r="AB54" s="194"/>
    </row>
    <row r="55" spans="1:28" ht="21.75" customHeight="1" thickBot="1" x14ac:dyDescent="0.35">
      <c r="A55" s="27" t="s">
        <v>46</v>
      </c>
      <c r="B55" s="28"/>
      <c r="C55" s="29"/>
      <c r="D55" s="193">
        <f t="shared" ref="D55" si="7">S55+Y55</f>
        <v>0</v>
      </c>
      <c r="E55" s="194"/>
      <c r="F55" s="227"/>
      <c r="G55" s="228"/>
      <c r="H55" s="229"/>
      <c r="I55" s="227"/>
      <c r="J55" s="229"/>
      <c r="K55" s="227"/>
      <c r="L55" s="229"/>
      <c r="M55" s="227"/>
      <c r="N55" s="228"/>
      <c r="O55" s="229"/>
      <c r="P55" s="227"/>
      <c r="Q55" s="228"/>
      <c r="R55" s="229"/>
      <c r="S55" s="193">
        <f t="shared" si="5"/>
        <v>0</v>
      </c>
      <c r="T55" s="194"/>
      <c r="U55" s="230">
        <v>0</v>
      </c>
      <c r="V55" s="231"/>
      <c r="W55" s="230">
        <v>0</v>
      </c>
      <c r="X55" s="231"/>
      <c r="Y55" s="230">
        <v>0</v>
      </c>
      <c r="Z55" s="235"/>
      <c r="AA55" s="235"/>
      <c r="AB55" s="231"/>
    </row>
    <row r="56" spans="1:28" ht="61.5" customHeight="1" thickBot="1" x14ac:dyDescent="0.35">
      <c r="A56" s="26" t="s">
        <v>56</v>
      </c>
      <c r="B56" s="24">
        <v>91</v>
      </c>
      <c r="C56" s="25"/>
      <c r="D56" s="193">
        <f t="shared" si="6"/>
        <v>0</v>
      </c>
      <c r="E56" s="194"/>
      <c r="F56" s="227"/>
      <c r="G56" s="228"/>
      <c r="H56" s="229"/>
      <c r="I56" s="227"/>
      <c r="J56" s="229"/>
      <c r="K56" s="209"/>
      <c r="L56" s="211"/>
      <c r="M56" s="227"/>
      <c r="N56" s="228"/>
      <c r="O56" s="229"/>
      <c r="P56" s="227"/>
      <c r="Q56" s="228"/>
      <c r="R56" s="229"/>
      <c r="S56" s="193">
        <f t="shared" si="5"/>
        <v>0</v>
      </c>
      <c r="T56" s="194"/>
      <c r="U56" s="193">
        <v>0</v>
      </c>
      <c r="V56" s="194"/>
      <c r="W56" s="230">
        <v>0</v>
      </c>
      <c r="X56" s="231"/>
      <c r="Y56" s="193">
        <v>0</v>
      </c>
      <c r="Z56" s="195"/>
      <c r="AA56" s="195"/>
      <c r="AB56" s="194"/>
    </row>
    <row r="57" spans="1:28" ht="57" customHeight="1" thickBot="1" x14ac:dyDescent="0.35">
      <c r="A57" s="26" t="s">
        <v>57</v>
      </c>
      <c r="B57" s="24">
        <v>92</v>
      </c>
      <c r="C57" s="25"/>
      <c r="D57" s="193">
        <f t="shared" si="6"/>
        <v>0</v>
      </c>
      <c r="E57" s="194"/>
      <c r="F57" s="227"/>
      <c r="G57" s="228"/>
      <c r="H57" s="229"/>
      <c r="I57" s="227"/>
      <c r="J57" s="229"/>
      <c r="K57" s="209"/>
      <c r="L57" s="211"/>
      <c r="M57" s="227"/>
      <c r="N57" s="228"/>
      <c r="O57" s="229"/>
      <c r="P57" s="227"/>
      <c r="Q57" s="228"/>
      <c r="R57" s="229"/>
      <c r="S57" s="193">
        <f t="shared" ref="S57:S62" si="8">U57+W57</f>
        <v>0</v>
      </c>
      <c r="T57" s="194"/>
      <c r="U57" s="193">
        <v>0</v>
      </c>
      <c r="V57" s="194"/>
      <c r="W57" s="230">
        <v>0</v>
      </c>
      <c r="X57" s="231"/>
      <c r="Y57" s="193">
        <v>0</v>
      </c>
      <c r="Z57" s="195"/>
      <c r="AA57" s="195"/>
      <c r="AB57" s="194"/>
    </row>
    <row r="58" spans="1:28" ht="54.75" customHeight="1" thickBot="1" x14ac:dyDescent="0.35">
      <c r="A58" s="30" t="s">
        <v>58</v>
      </c>
      <c r="B58" s="24">
        <v>93</v>
      </c>
      <c r="C58" s="25"/>
      <c r="D58" s="193">
        <f t="shared" si="6"/>
        <v>0</v>
      </c>
      <c r="E58" s="194"/>
      <c r="F58" s="227"/>
      <c r="G58" s="228"/>
      <c r="H58" s="229"/>
      <c r="I58" s="227"/>
      <c r="J58" s="229"/>
      <c r="K58" s="209"/>
      <c r="L58" s="211"/>
      <c r="M58" s="227"/>
      <c r="N58" s="228"/>
      <c r="O58" s="229"/>
      <c r="P58" s="227"/>
      <c r="Q58" s="228"/>
      <c r="R58" s="229"/>
      <c r="S58" s="193">
        <f t="shared" si="8"/>
        <v>0</v>
      </c>
      <c r="T58" s="194"/>
      <c r="U58" s="193">
        <v>0</v>
      </c>
      <c r="V58" s="194"/>
      <c r="W58" s="230">
        <v>0</v>
      </c>
      <c r="X58" s="231"/>
      <c r="Y58" s="193">
        <v>0</v>
      </c>
      <c r="Z58" s="195"/>
      <c r="AA58" s="195"/>
      <c r="AB58" s="194"/>
    </row>
    <row r="59" spans="1:28" ht="21.75" customHeight="1" thickBot="1" x14ac:dyDescent="0.35">
      <c r="A59" s="26" t="s">
        <v>59</v>
      </c>
      <c r="B59" s="24">
        <v>94</v>
      </c>
      <c r="C59" s="25"/>
      <c r="D59" s="193">
        <f t="shared" si="6"/>
        <v>0</v>
      </c>
      <c r="E59" s="194"/>
      <c r="F59" s="209"/>
      <c r="G59" s="210"/>
      <c r="H59" s="215"/>
      <c r="I59" s="216"/>
      <c r="J59" s="211"/>
      <c r="K59" s="209"/>
      <c r="L59" s="211"/>
      <c r="M59" s="227"/>
      <c r="N59" s="228"/>
      <c r="O59" s="229"/>
      <c r="P59" s="227"/>
      <c r="Q59" s="228"/>
      <c r="R59" s="229"/>
      <c r="S59" s="193">
        <f t="shared" si="8"/>
        <v>0</v>
      </c>
      <c r="T59" s="194"/>
      <c r="U59" s="193">
        <v>0</v>
      </c>
      <c r="V59" s="194"/>
      <c r="W59" s="230">
        <v>0</v>
      </c>
      <c r="X59" s="231"/>
      <c r="Y59" s="193">
        <v>0</v>
      </c>
      <c r="Z59" s="195"/>
      <c r="AA59" s="195"/>
      <c r="AB59" s="194"/>
    </row>
    <row r="60" spans="1:28" ht="36.75" customHeight="1" thickBot="1" x14ac:dyDescent="0.35">
      <c r="A60" s="26" t="s">
        <v>60</v>
      </c>
      <c r="B60" s="24">
        <v>95</v>
      </c>
      <c r="C60" s="25"/>
      <c r="D60" s="193">
        <f t="shared" si="6"/>
        <v>0</v>
      </c>
      <c r="E60" s="194"/>
      <c r="F60" s="209"/>
      <c r="G60" s="210"/>
      <c r="H60" s="215"/>
      <c r="I60" s="216"/>
      <c r="J60" s="211"/>
      <c r="K60" s="209"/>
      <c r="L60" s="211"/>
      <c r="M60" s="227"/>
      <c r="N60" s="228"/>
      <c r="O60" s="229"/>
      <c r="P60" s="227"/>
      <c r="Q60" s="228"/>
      <c r="R60" s="229"/>
      <c r="S60" s="193">
        <f t="shared" si="8"/>
        <v>0</v>
      </c>
      <c r="T60" s="194"/>
      <c r="U60" s="193">
        <v>0</v>
      </c>
      <c r="V60" s="194"/>
      <c r="W60" s="230">
        <v>0</v>
      </c>
      <c r="X60" s="231"/>
      <c r="Y60" s="193">
        <v>0</v>
      </c>
      <c r="Z60" s="195"/>
      <c r="AA60" s="195"/>
      <c r="AB60" s="194"/>
    </row>
    <row r="61" spans="1:28" ht="38.25" customHeight="1" thickBot="1" x14ac:dyDescent="0.35">
      <c r="A61" s="26" t="s">
        <v>61</v>
      </c>
      <c r="B61" s="24">
        <v>100</v>
      </c>
      <c r="C61" s="25"/>
      <c r="D61" s="193">
        <f t="shared" si="6"/>
        <v>0</v>
      </c>
      <c r="E61" s="194"/>
      <c r="F61" s="209"/>
      <c r="G61" s="210"/>
      <c r="H61" s="215"/>
      <c r="I61" s="216"/>
      <c r="J61" s="211"/>
      <c r="K61" s="209"/>
      <c r="L61" s="211"/>
      <c r="M61" s="227"/>
      <c r="N61" s="228"/>
      <c r="O61" s="229"/>
      <c r="P61" s="227"/>
      <c r="Q61" s="228"/>
      <c r="R61" s="229"/>
      <c r="S61" s="193">
        <f t="shared" si="8"/>
        <v>0</v>
      </c>
      <c r="T61" s="194"/>
      <c r="U61" s="193">
        <f>U62+U63</f>
        <v>0</v>
      </c>
      <c r="V61" s="194"/>
      <c r="W61" s="193">
        <v>0</v>
      </c>
      <c r="X61" s="194"/>
      <c r="Y61" s="193">
        <v>0</v>
      </c>
      <c r="Z61" s="195"/>
      <c r="AA61" s="195"/>
      <c r="AB61" s="194"/>
    </row>
    <row r="62" spans="1:28" ht="77.25" customHeight="1" thickBot="1" x14ac:dyDescent="0.35">
      <c r="A62" s="26" t="s">
        <v>81</v>
      </c>
      <c r="B62" s="24">
        <v>101</v>
      </c>
      <c r="C62" s="25"/>
      <c r="D62" s="193">
        <f t="shared" si="6"/>
        <v>0</v>
      </c>
      <c r="E62" s="194"/>
      <c r="F62" s="209"/>
      <c r="G62" s="210"/>
      <c r="H62" s="215"/>
      <c r="I62" s="216"/>
      <c r="J62" s="211"/>
      <c r="K62" s="209"/>
      <c r="L62" s="211"/>
      <c r="M62" s="227"/>
      <c r="N62" s="228"/>
      <c r="O62" s="229"/>
      <c r="P62" s="227"/>
      <c r="Q62" s="228"/>
      <c r="R62" s="229"/>
      <c r="S62" s="193">
        <f t="shared" si="8"/>
        <v>0</v>
      </c>
      <c r="T62" s="194"/>
      <c r="U62" s="193">
        <v>0</v>
      </c>
      <c r="V62" s="194"/>
      <c r="W62" s="230">
        <v>0</v>
      </c>
      <c r="X62" s="231"/>
      <c r="Y62" s="193">
        <v>0</v>
      </c>
      <c r="Z62" s="195"/>
      <c r="AA62" s="195"/>
      <c r="AB62" s="194"/>
    </row>
    <row r="63" spans="1:28" ht="65.25" customHeight="1" thickBot="1" x14ac:dyDescent="0.35">
      <c r="A63" s="26" t="s">
        <v>62</v>
      </c>
      <c r="B63" s="24">
        <v>102</v>
      </c>
      <c r="C63" s="31"/>
      <c r="D63" s="193">
        <f t="shared" ref="D63:D65" si="9">S63+Y63</f>
        <v>0</v>
      </c>
      <c r="E63" s="194"/>
      <c r="F63" s="209"/>
      <c r="G63" s="210"/>
      <c r="H63" s="215"/>
      <c r="I63" s="216"/>
      <c r="J63" s="211"/>
      <c r="K63" s="209"/>
      <c r="L63" s="211"/>
      <c r="M63" s="227"/>
      <c r="N63" s="228"/>
      <c r="O63" s="232"/>
      <c r="P63" s="233"/>
      <c r="Q63" s="228"/>
      <c r="R63" s="229"/>
      <c r="S63" s="193">
        <f>U63+W63</f>
        <v>0</v>
      </c>
      <c r="T63" s="194"/>
      <c r="U63" s="193">
        <v>0</v>
      </c>
      <c r="V63" s="194"/>
      <c r="W63" s="230">
        <v>0</v>
      </c>
      <c r="X63" s="234"/>
      <c r="Y63" s="208">
        <v>0</v>
      </c>
      <c r="Z63" s="195"/>
      <c r="AA63" s="195"/>
      <c r="AB63" s="194"/>
    </row>
    <row r="64" spans="1:28" ht="37.5" customHeight="1" thickBot="1" x14ac:dyDescent="0.35">
      <c r="A64" s="30" t="s">
        <v>63</v>
      </c>
      <c r="B64" s="20">
        <v>110</v>
      </c>
      <c r="C64" s="11"/>
      <c r="D64" s="193">
        <f t="shared" si="9"/>
        <v>25147.559999999998</v>
      </c>
      <c r="E64" s="194"/>
      <c r="F64" s="209"/>
      <c r="G64" s="210"/>
      <c r="H64" s="211"/>
      <c r="I64" s="209"/>
      <c r="J64" s="211"/>
      <c r="K64" s="209"/>
      <c r="L64" s="211"/>
      <c r="M64" s="227"/>
      <c r="N64" s="228"/>
      <c r="O64" s="229"/>
      <c r="P64" s="227"/>
      <c r="Q64" s="228"/>
      <c r="R64" s="229"/>
      <c r="S64" s="193">
        <f>U64+W64</f>
        <v>25147.559999999998</v>
      </c>
      <c r="T64" s="194"/>
      <c r="U64" s="193">
        <v>12601.76</v>
      </c>
      <c r="V64" s="194"/>
      <c r="W64" s="230">
        <v>12545.8</v>
      </c>
      <c r="X64" s="231"/>
      <c r="Y64" s="193">
        <v>0</v>
      </c>
      <c r="Z64" s="195"/>
      <c r="AA64" s="195"/>
      <c r="AB64" s="194"/>
    </row>
    <row r="65" spans="1:28" ht="34.5" customHeight="1" thickBot="1" x14ac:dyDescent="0.35">
      <c r="A65" s="32" t="s">
        <v>64</v>
      </c>
      <c r="B65" s="20">
        <v>120</v>
      </c>
      <c r="C65" s="13"/>
      <c r="D65" s="193">
        <f t="shared" si="9"/>
        <v>0</v>
      </c>
      <c r="E65" s="194"/>
      <c r="F65" s="209"/>
      <c r="G65" s="210"/>
      <c r="H65" s="211"/>
      <c r="I65" s="209"/>
      <c r="J65" s="211"/>
      <c r="K65" s="209"/>
      <c r="L65" s="211"/>
      <c r="M65" s="227"/>
      <c r="N65" s="228"/>
      <c r="O65" s="229"/>
      <c r="P65" s="227"/>
      <c r="Q65" s="228"/>
      <c r="R65" s="229"/>
      <c r="S65" s="193">
        <f>U65+W65</f>
        <v>0</v>
      </c>
      <c r="T65" s="194"/>
      <c r="U65" s="193">
        <v>0</v>
      </c>
      <c r="V65" s="194"/>
      <c r="W65" s="230">
        <v>0</v>
      </c>
      <c r="X65" s="231"/>
      <c r="Y65" s="193">
        <v>0</v>
      </c>
      <c r="Z65" s="195"/>
      <c r="AA65" s="195"/>
      <c r="AB65" s="194"/>
    </row>
    <row r="66" spans="1:28" ht="111" customHeight="1" thickBot="1" x14ac:dyDescent="0.35">
      <c r="A66" s="10" t="s">
        <v>65</v>
      </c>
      <c r="B66" s="24">
        <v>130</v>
      </c>
      <c r="C66" s="25"/>
      <c r="D66" s="193">
        <f t="shared" ref="D66:D69" si="10">S66+Y66</f>
        <v>2540.56</v>
      </c>
      <c r="E66" s="194"/>
      <c r="F66" s="209"/>
      <c r="G66" s="210"/>
      <c r="H66" s="211"/>
      <c r="I66" s="209"/>
      <c r="J66" s="211"/>
      <c r="K66" s="209"/>
      <c r="L66" s="211"/>
      <c r="M66" s="227"/>
      <c r="N66" s="228"/>
      <c r="O66" s="229"/>
      <c r="P66" s="227"/>
      <c r="Q66" s="228"/>
      <c r="R66" s="229"/>
      <c r="S66" s="193">
        <f t="shared" ref="S66:S68" si="11">U66+W66</f>
        <v>2540.56</v>
      </c>
      <c r="T66" s="194"/>
      <c r="U66" s="193">
        <f>U68+U69+U70+U71</f>
        <v>1550</v>
      </c>
      <c r="V66" s="194"/>
      <c r="W66" s="193">
        <f>W68+W69+W70+W71</f>
        <v>990.56</v>
      </c>
      <c r="X66" s="194"/>
      <c r="Y66" s="193">
        <v>0</v>
      </c>
      <c r="Z66" s="195"/>
      <c r="AA66" s="195"/>
      <c r="AB66" s="194"/>
    </row>
    <row r="67" spans="1:28" ht="18" customHeight="1" x14ac:dyDescent="0.3">
      <c r="A67" s="10" t="s">
        <v>52</v>
      </c>
      <c r="B67" s="33"/>
      <c r="C67" s="49"/>
      <c r="D67" s="183"/>
      <c r="E67" s="184"/>
      <c r="F67" s="186"/>
      <c r="G67" s="186"/>
      <c r="H67" s="187"/>
      <c r="I67" s="185"/>
      <c r="J67" s="187"/>
      <c r="K67" s="185"/>
      <c r="L67" s="187"/>
      <c r="M67" s="185"/>
      <c r="N67" s="186"/>
      <c r="O67" s="187"/>
      <c r="P67" s="185"/>
      <c r="Q67" s="186"/>
      <c r="R67" s="186"/>
      <c r="S67" s="183"/>
      <c r="T67" s="184"/>
      <c r="U67" s="197"/>
      <c r="V67" s="198"/>
      <c r="W67" s="196"/>
      <c r="X67" s="198"/>
      <c r="Y67" s="196"/>
      <c r="Z67" s="197"/>
      <c r="AA67" s="197"/>
      <c r="AB67" s="198"/>
    </row>
    <row r="68" spans="1:28" ht="102.75" customHeight="1" thickBot="1" x14ac:dyDescent="0.35">
      <c r="A68" s="26" t="s">
        <v>66</v>
      </c>
      <c r="B68" s="24">
        <v>131</v>
      </c>
      <c r="C68" s="50"/>
      <c r="D68" s="199">
        <f t="shared" si="10"/>
        <v>0</v>
      </c>
      <c r="E68" s="200"/>
      <c r="F68" s="204"/>
      <c r="G68" s="204"/>
      <c r="H68" s="236"/>
      <c r="I68" s="237"/>
      <c r="J68" s="213"/>
      <c r="K68" s="212"/>
      <c r="L68" s="213"/>
      <c r="M68" s="212"/>
      <c r="N68" s="204"/>
      <c r="O68" s="236"/>
      <c r="P68" s="237"/>
      <c r="Q68" s="204"/>
      <c r="R68" s="204"/>
      <c r="S68" s="199">
        <f t="shared" si="11"/>
        <v>0</v>
      </c>
      <c r="T68" s="200"/>
      <c r="U68" s="205">
        <v>0</v>
      </c>
      <c r="V68" s="200"/>
      <c r="W68" s="199">
        <v>0</v>
      </c>
      <c r="X68" s="206"/>
      <c r="Y68" s="207">
        <v>0</v>
      </c>
      <c r="Z68" s="205"/>
      <c r="AA68" s="205"/>
      <c r="AB68" s="200"/>
    </row>
    <row r="69" spans="1:28" ht="78" customHeight="1" thickBot="1" x14ac:dyDescent="0.35">
      <c r="A69" s="26" t="s">
        <v>67</v>
      </c>
      <c r="B69" s="24">
        <v>132</v>
      </c>
      <c r="C69" s="25"/>
      <c r="D69" s="193">
        <f t="shared" si="10"/>
        <v>0</v>
      </c>
      <c r="E69" s="194"/>
      <c r="F69" s="209"/>
      <c r="G69" s="210"/>
      <c r="H69" s="215"/>
      <c r="I69" s="216"/>
      <c r="J69" s="211"/>
      <c r="K69" s="209"/>
      <c r="L69" s="211"/>
      <c r="M69" s="209"/>
      <c r="N69" s="210"/>
      <c r="O69" s="215"/>
      <c r="P69" s="216"/>
      <c r="Q69" s="210"/>
      <c r="R69" s="211"/>
      <c r="S69" s="199">
        <f>U69+W69</f>
        <v>0</v>
      </c>
      <c r="T69" s="200"/>
      <c r="U69" s="193">
        <v>0</v>
      </c>
      <c r="V69" s="194"/>
      <c r="W69" s="193">
        <v>0</v>
      </c>
      <c r="X69" s="214"/>
      <c r="Y69" s="208">
        <v>0</v>
      </c>
      <c r="Z69" s="195"/>
      <c r="AA69" s="195"/>
      <c r="AB69" s="194"/>
    </row>
    <row r="70" spans="1:28" ht="99" customHeight="1" thickBot="1" x14ac:dyDescent="0.35">
      <c r="A70" s="26" t="s">
        <v>68</v>
      </c>
      <c r="B70" s="24">
        <v>133</v>
      </c>
      <c r="C70" s="25"/>
      <c r="D70" s="193">
        <f t="shared" ref="D70:D80" si="12">S70+Y70</f>
        <v>2540.56</v>
      </c>
      <c r="E70" s="194"/>
      <c r="F70" s="209"/>
      <c r="G70" s="210"/>
      <c r="H70" s="215"/>
      <c r="I70" s="216"/>
      <c r="J70" s="211"/>
      <c r="K70" s="209"/>
      <c r="L70" s="211"/>
      <c r="M70" s="209"/>
      <c r="N70" s="210"/>
      <c r="O70" s="215"/>
      <c r="P70" s="216"/>
      <c r="Q70" s="210"/>
      <c r="R70" s="211"/>
      <c r="S70" s="193">
        <f t="shared" ref="S70:S79" si="13">U70+W70</f>
        <v>2540.56</v>
      </c>
      <c r="T70" s="194"/>
      <c r="U70" s="193">
        <v>1550</v>
      </c>
      <c r="V70" s="194"/>
      <c r="W70" s="193">
        <v>990.56</v>
      </c>
      <c r="X70" s="214"/>
      <c r="Y70" s="208">
        <v>0</v>
      </c>
      <c r="Z70" s="195"/>
      <c r="AA70" s="195"/>
      <c r="AB70" s="194"/>
    </row>
    <row r="71" spans="1:28" ht="48" customHeight="1" thickBot="1" x14ac:dyDescent="0.35">
      <c r="A71" s="14" t="s">
        <v>69</v>
      </c>
      <c r="B71" s="24">
        <v>134</v>
      </c>
      <c r="C71" s="25"/>
      <c r="D71" s="193">
        <f t="shared" si="12"/>
        <v>0</v>
      </c>
      <c r="E71" s="194"/>
      <c r="F71" s="209"/>
      <c r="G71" s="210"/>
      <c r="H71" s="215"/>
      <c r="I71" s="216"/>
      <c r="J71" s="211"/>
      <c r="K71" s="209"/>
      <c r="L71" s="211"/>
      <c r="M71" s="209"/>
      <c r="N71" s="210"/>
      <c r="O71" s="215"/>
      <c r="P71" s="216"/>
      <c r="Q71" s="210"/>
      <c r="R71" s="211"/>
      <c r="S71" s="193">
        <f t="shared" si="13"/>
        <v>0</v>
      </c>
      <c r="T71" s="194"/>
      <c r="U71" s="193">
        <v>0</v>
      </c>
      <c r="V71" s="194"/>
      <c r="W71" s="193">
        <v>0</v>
      </c>
      <c r="X71" s="214"/>
      <c r="Y71" s="208"/>
      <c r="Z71" s="195"/>
      <c r="AA71" s="195"/>
      <c r="AB71" s="194"/>
    </row>
    <row r="72" spans="1:28" ht="112.5" customHeight="1" thickBot="1" x14ac:dyDescent="0.35">
      <c r="A72" s="34" t="s">
        <v>70</v>
      </c>
      <c r="B72" s="35">
        <v>140</v>
      </c>
      <c r="C72" s="25"/>
      <c r="D72" s="193">
        <f t="shared" si="12"/>
        <v>78650</v>
      </c>
      <c r="E72" s="194"/>
      <c r="F72" s="209"/>
      <c r="G72" s="210"/>
      <c r="H72" s="215"/>
      <c r="I72" s="216"/>
      <c r="J72" s="211"/>
      <c r="K72" s="209"/>
      <c r="L72" s="211"/>
      <c r="M72" s="209"/>
      <c r="N72" s="210"/>
      <c r="O72" s="215"/>
      <c r="P72" s="216"/>
      <c r="Q72" s="210"/>
      <c r="R72" s="211"/>
      <c r="S72" s="193">
        <f t="shared" si="13"/>
        <v>78650</v>
      </c>
      <c r="T72" s="194"/>
      <c r="U72" s="193">
        <f>U77+U76+U75+U74</f>
        <v>40150</v>
      </c>
      <c r="V72" s="194"/>
      <c r="W72" s="193">
        <f>W77+W76+W75+W74</f>
        <v>38500</v>
      </c>
      <c r="X72" s="194"/>
      <c r="Y72" s="193">
        <v>0</v>
      </c>
      <c r="Z72" s="195"/>
      <c r="AA72" s="195"/>
      <c r="AB72" s="194"/>
    </row>
    <row r="73" spans="1:28" ht="16.5" customHeight="1" thickBot="1" x14ac:dyDescent="0.35">
      <c r="A73" s="26" t="s">
        <v>52</v>
      </c>
      <c r="B73" s="24"/>
      <c r="C73" s="29"/>
      <c r="D73" s="193"/>
      <c r="E73" s="194"/>
      <c r="F73" s="227"/>
      <c r="G73" s="228"/>
      <c r="H73" s="229"/>
      <c r="I73" s="227"/>
      <c r="J73" s="229"/>
      <c r="K73" s="227"/>
      <c r="L73" s="229"/>
      <c r="M73" s="227"/>
      <c r="N73" s="228"/>
      <c r="O73" s="229"/>
      <c r="P73" s="227"/>
      <c r="Q73" s="228"/>
      <c r="R73" s="229"/>
      <c r="S73" s="193"/>
      <c r="T73" s="194"/>
      <c r="U73" s="230"/>
      <c r="V73" s="231"/>
      <c r="W73" s="230"/>
      <c r="X73" s="231"/>
      <c r="Y73" s="230"/>
      <c r="Z73" s="235"/>
      <c r="AA73" s="235"/>
      <c r="AB73" s="231"/>
    </row>
    <row r="74" spans="1:28" ht="72" customHeight="1" thickBot="1" x14ac:dyDescent="0.35">
      <c r="A74" s="26" t="s">
        <v>71</v>
      </c>
      <c r="B74" s="24">
        <v>141</v>
      </c>
      <c r="C74" s="25"/>
      <c r="D74" s="193">
        <f t="shared" si="12"/>
        <v>0</v>
      </c>
      <c r="E74" s="194"/>
      <c r="F74" s="209"/>
      <c r="G74" s="210"/>
      <c r="H74" s="211"/>
      <c r="I74" s="209"/>
      <c r="J74" s="211"/>
      <c r="K74" s="209"/>
      <c r="L74" s="211"/>
      <c r="M74" s="209"/>
      <c r="N74" s="210"/>
      <c r="O74" s="211"/>
      <c r="P74" s="209"/>
      <c r="Q74" s="210"/>
      <c r="R74" s="211"/>
      <c r="S74" s="193">
        <f t="shared" si="13"/>
        <v>0</v>
      </c>
      <c r="T74" s="194"/>
      <c r="U74" s="193">
        <v>0</v>
      </c>
      <c r="V74" s="194"/>
      <c r="W74" s="193">
        <v>0</v>
      </c>
      <c r="X74" s="194"/>
      <c r="Y74" s="193">
        <v>0</v>
      </c>
      <c r="Z74" s="195"/>
      <c r="AA74" s="195"/>
      <c r="AB74" s="194"/>
    </row>
    <row r="75" spans="1:28" ht="65.25" customHeight="1" thickBot="1" x14ac:dyDescent="0.35">
      <c r="A75" s="26" t="s">
        <v>72</v>
      </c>
      <c r="B75" s="24">
        <v>142</v>
      </c>
      <c r="C75" s="25"/>
      <c r="D75" s="193">
        <f t="shared" si="12"/>
        <v>41500</v>
      </c>
      <c r="E75" s="194"/>
      <c r="F75" s="209"/>
      <c r="G75" s="210"/>
      <c r="H75" s="211"/>
      <c r="I75" s="209"/>
      <c r="J75" s="211"/>
      <c r="K75" s="209"/>
      <c r="L75" s="211"/>
      <c r="M75" s="209"/>
      <c r="N75" s="210"/>
      <c r="O75" s="215"/>
      <c r="P75" s="216"/>
      <c r="Q75" s="210"/>
      <c r="R75" s="211"/>
      <c r="S75" s="193">
        <f t="shared" si="13"/>
        <v>41500</v>
      </c>
      <c r="T75" s="194"/>
      <c r="U75" s="193">
        <v>7000</v>
      </c>
      <c r="V75" s="194"/>
      <c r="W75" s="193">
        <v>34500</v>
      </c>
      <c r="X75" s="194"/>
      <c r="Y75" s="193">
        <v>0</v>
      </c>
      <c r="Z75" s="195"/>
      <c r="AA75" s="195"/>
      <c r="AB75" s="194"/>
    </row>
    <row r="76" spans="1:28" ht="124.5" customHeight="1" thickBot="1" x14ac:dyDescent="0.35">
      <c r="A76" s="26" t="s">
        <v>73</v>
      </c>
      <c r="B76" s="24">
        <v>143</v>
      </c>
      <c r="C76" s="25"/>
      <c r="D76" s="193">
        <f t="shared" si="12"/>
        <v>4000</v>
      </c>
      <c r="E76" s="194"/>
      <c r="F76" s="209"/>
      <c r="G76" s="210"/>
      <c r="H76" s="211"/>
      <c r="I76" s="209"/>
      <c r="J76" s="211"/>
      <c r="K76" s="209"/>
      <c r="L76" s="211"/>
      <c r="M76" s="209"/>
      <c r="N76" s="210"/>
      <c r="O76" s="215"/>
      <c r="P76" s="216"/>
      <c r="Q76" s="210"/>
      <c r="R76" s="211"/>
      <c r="S76" s="193">
        <f t="shared" si="13"/>
        <v>4000</v>
      </c>
      <c r="T76" s="194"/>
      <c r="U76" s="193">
        <v>0</v>
      </c>
      <c r="V76" s="194"/>
      <c r="W76" s="193">
        <v>4000</v>
      </c>
      <c r="X76" s="194"/>
      <c r="Y76" s="193">
        <v>0</v>
      </c>
      <c r="Z76" s="195"/>
      <c r="AA76" s="195"/>
      <c r="AB76" s="194"/>
    </row>
    <row r="77" spans="1:28" ht="108.75" customHeight="1" thickBot="1" x14ac:dyDescent="0.35">
      <c r="A77" s="36" t="s">
        <v>74</v>
      </c>
      <c r="B77" s="37">
        <v>144</v>
      </c>
      <c r="C77" s="13"/>
      <c r="D77" s="193">
        <f t="shared" si="12"/>
        <v>33150</v>
      </c>
      <c r="E77" s="194"/>
      <c r="F77" s="209"/>
      <c r="G77" s="210"/>
      <c r="H77" s="211"/>
      <c r="I77" s="209"/>
      <c r="J77" s="211"/>
      <c r="K77" s="209"/>
      <c r="L77" s="211"/>
      <c r="M77" s="209"/>
      <c r="N77" s="210"/>
      <c r="O77" s="211"/>
      <c r="P77" s="209"/>
      <c r="Q77" s="210"/>
      <c r="R77" s="211"/>
      <c r="S77" s="193">
        <f>U77</f>
        <v>33150</v>
      </c>
      <c r="T77" s="194"/>
      <c r="U77" s="193">
        <v>33150</v>
      </c>
      <c r="V77" s="194"/>
      <c r="W77" s="193">
        <v>0</v>
      </c>
      <c r="X77" s="194"/>
      <c r="Y77" s="193">
        <v>0</v>
      </c>
      <c r="Z77" s="195"/>
      <c r="AA77" s="195"/>
      <c r="AB77" s="194"/>
    </row>
    <row r="78" spans="1:28" ht="99.75" customHeight="1" thickBot="1" x14ac:dyDescent="0.35">
      <c r="A78" s="36" t="s">
        <v>75</v>
      </c>
      <c r="B78" s="37">
        <v>150</v>
      </c>
      <c r="C78" s="13"/>
      <c r="D78" s="193">
        <f t="shared" si="12"/>
        <v>5479.8</v>
      </c>
      <c r="E78" s="194"/>
      <c r="F78" s="209"/>
      <c r="G78" s="210"/>
      <c r="H78" s="211"/>
      <c r="I78" s="209"/>
      <c r="J78" s="211"/>
      <c r="K78" s="209"/>
      <c r="L78" s="211"/>
      <c r="M78" s="209"/>
      <c r="N78" s="210"/>
      <c r="O78" s="211"/>
      <c r="P78" s="209"/>
      <c r="Q78" s="210"/>
      <c r="R78" s="211"/>
      <c r="S78" s="193">
        <f>U78+W78</f>
        <v>5479.8</v>
      </c>
      <c r="T78" s="194"/>
      <c r="U78" s="193">
        <v>200</v>
      </c>
      <c r="V78" s="194"/>
      <c r="W78" s="193">
        <v>5279.8</v>
      </c>
      <c r="X78" s="194"/>
      <c r="Y78" s="193">
        <v>0</v>
      </c>
      <c r="Z78" s="195"/>
      <c r="AA78" s="195"/>
      <c r="AB78" s="194"/>
    </row>
    <row r="79" spans="1:28" ht="104.25" customHeight="1" thickBot="1" x14ac:dyDescent="0.35">
      <c r="A79" s="36" t="s">
        <v>76</v>
      </c>
      <c r="B79" s="37">
        <v>160</v>
      </c>
      <c r="C79" s="13"/>
      <c r="D79" s="193">
        <f t="shared" si="12"/>
        <v>0</v>
      </c>
      <c r="E79" s="194"/>
      <c r="F79" s="209"/>
      <c r="G79" s="210"/>
      <c r="H79" s="211"/>
      <c r="I79" s="209"/>
      <c r="J79" s="211"/>
      <c r="K79" s="209"/>
      <c r="L79" s="211"/>
      <c r="M79" s="209"/>
      <c r="N79" s="210"/>
      <c r="O79" s="211"/>
      <c r="P79" s="209"/>
      <c r="Q79" s="210"/>
      <c r="R79" s="211"/>
      <c r="S79" s="193">
        <f t="shared" si="13"/>
        <v>0</v>
      </c>
      <c r="T79" s="194"/>
      <c r="U79" s="193">
        <v>0</v>
      </c>
      <c r="V79" s="194"/>
      <c r="W79" s="193">
        <v>0</v>
      </c>
      <c r="X79" s="194"/>
      <c r="Y79" s="193"/>
      <c r="Z79" s="195"/>
      <c r="AA79" s="195"/>
      <c r="AB79" s="194"/>
    </row>
    <row r="80" spans="1:28" ht="131.25" customHeight="1" thickBot="1" x14ac:dyDescent="0.35">
      <c r="A80" s="14" t="s">
        <v>82</v>
      </c>
      <c r="B80" s="24">
        <v>170</v>
      </c>
      <c r="C80" s="25"/>
      <c r="D80" s="238">
        <f t="shared" si="12"/>
        <v>636906.53000000026</v>
      </c>
      <c r="E80" s="240"/>
      <c r="F80" s="241"/>
      <c r="G80" s="242"/>
      <c r="H80" s="243"/>
      <c r="I80" s="244"/>
      <c r="J80" s="245"/>
      <c r="K80" s="241"/>
      <c r="L80" s="245"/>
      <c r="M80" s="241"/>
      <c r="N80" s="242"/>
      <c r="O80" s="243"/>
      <c r="P80" s="244"/>
      <c r="Q80" s="242"/>
      <c r="R80" s="245"/>
      <c r="S80" s="238">
        <f>S44+S49+S50+S54+S61+S64+S65+S66+S72+S78+S79</f>
        <v>636906.53000000026</v>
      </c>
      <c r="T80" s="240"/>
      <c r="U80" s="238">
        <f>U44+U49+U50+U54+U61+U64+U65+U66+U72+U78+U79</f>
        <v>282950.58999999997</v>
      </c>
      <c r="V80" s="240"/>
      <c r="W80" s="238">
        <f>W44+W49+W50+W54+W61+W64+W65+W66+W72+W78+W79</f>
        <v>353955.94</v>
      </c>
      <c r="X80" s="240"/>
      <c r="Y80" s="238">
        <f>Y44+Y49+Y50+Y54+Y61+Y64+Y65+Y66+Y72+Y78+Y79</f>
        <v>0</v>
      </c>
      <c r="Z80" s="239"/>
      <c r="AA80" s="239"/>
      <c r="AB80" s="240"/>
    </row>
    <row r="81" spans="1:28" ht="96" thickBot="1" x14ac:dyDescent="0.35">
      <c r="A81" s="10" t="s">
        <v>83</v>
      </c>
      <c r="B81" s="24">
        <v>180</v>
      </c>
      <c r="C81" s="25"/>
      <c r="D81" s="238">
        <f t="shared" ref="D81" si="14">S81+Y81</f>
        <v>636906.53000000026</v>
      </c>
      <c r="E81" s="240"/>
      <c r="F81" s="241"/>
      <c r="G81" s="242"/>
      <c r="H81" s="243"/>
      <c r="I81" s="244"/>
      <c r="J81" s="245"/>
      <c r="K81" s="241"/>
      <c r="L81" s="245"/>
      <c r="M81" s="241"/>
      <c r="N81" s="242"/>
      <c r="O81" s="243"/>
      <c r="P81" s="244"/>
      <c r="Q81" s="242"/>
      <c r="R81" s="245"/>
      <c r="S81" s="238">
        <f>S80</f>
        <v>636906.53000000026</v>
      </c>
      <c r="T81" s="240"/>
      <c r="U81" s="238">
        <f t="shared" ref="U81" si="15">U80</f>
        <v>282950.58999999997</v>
      </c>
      <c r="V81" s="240"/>
      <c r="W81" s="238">
        <f t="shared" ref="W81" si="16">W80</f>
        <v>353955.94</v>
      </c>
      <c r="X81" s="240"/>
      <c r="Y81" s="238">
        <f>Y80</f>
        <v>0</v>
      </c>
      <c r="Z81" s="239"/>
      <c r="AA81" s="239"/>
      <c r="AB81" s="240"/>
    </row>
    <row r="82" spans="1:28" ht="79.5" customHeight="1" x14ac:dyDescent="0.25">
      <c r="A82" s="10" t="s">
        <v>77</v>
      </c>
      <c r="B82" s="247">
        <v>190</v>
      </c>
      <c r="C82" s="249"/>
      <c r="D82" s="183">
        <f>D81-D80</f>
        <v>0</v>
      </c>
      <c r="E82" s="184"/>
      <c r="F82" s="188"/>
      <c r="G82" s="251"/>
      <c r="H82" s="252"/>
      <c r="I82" s="253"/>
      <c r="J82" s="189"/>
      <c r="K82" s="188"/>
      <c r="L82" s="189"/>
      <c r="M82" s="188"/>
      <c r="N82" s="251"/>
      <c r="O82" s="252"/>
      <c r="P82" s="253"/>
      <c r="Q82" s="251"/>
      <c r="R82" s="189"/>
      <c r="S82" s="183">
        <f>S81-S80</f>
        <v>0</v>
      </c>
      <c r="T82" s="184"/>
      <c r="U82" s="183">
        <f t="shared" ref="U82" si="17">U81-U80</f>
        <v>0</v>
      </c>
      <c r="V82" s="184"/>
      <c r="W82" s="183">
        <f t="shared" ref="W82" si="18">W81-W80</f>
        <v>0</v>
      </c>
      <c r="X82" s="184"/>
      <c r="Y82" s="183">
        <f>Y81-Y80</f>
        <v>0</v>
      </c>
      <c r="Z82" s="246"/>
      <c r="AA82" s="246"/>
      <c r="AB82" s="184"/>
    </row>
    <row r="83" spans="1:28" ht="16.5" thickBot="1" x14ac:dyDescent="0.3">
      <c r="A83" s="26" t="s">
        <v>78</v>
      </c>
      <c r="B83" s="248"/>
      <c r="C83" s="250"/>
      <c r="D83" s="199"/>
      <c r="E83" s="200"/>
      <c r="F83" s="212"/>
      <c r="G83" s="204"/>
      <c r="H83" s="236"/>
      <c r="I83" s="237"/>
      <c r="J83" s="213"/>
      <c r="K83" s="212"/>
      <c r="L83" s="213"/>
      <c r="M83" s="212"/>
      <c r="N83" s="204"/>
      <c r="O83" s="236"/>
      <c r="P83" s="237"/>
      <c r="Q83" s="204"/>
      <c r="R83" s="213"/>
      <c r="S83" s="199"/>
      <c r="T83" s="200"/>
      <c r="U83" s="199"/>
      <c r="V83" s="200"/>
      <c r="W83" s="199"/>
      <c r="X83" s="200"/>
      <c r="Y83" s="199"/>
      <c r="Z83" s="205"/>
      <c r="AA83" s="205"/>
      <c r="AB83" s="200"/>
    </row>
  </sheetData>
  <mergeCells count="538">
    <mergeCell ref="Y82:AB83"/>
    <mergeCell ref="S81:T81"/>
    <mergeCell ref="U81:V81"/>
    <mergeCell ref="W81:X81"/>
    <mergeCell ref="Y81:AB81"/>
    <mergeCell ref="B82:B83"/>
    <mergeCell ref="C82:C83"/>
    <mergeCell ref="D82:E83"/>
    <mergeCell ref="F82:H83"/>
    <mergeCell ref="I82:J83"/>
    <mergeCell ref="K82:L83"/>
    <mergeCell ref="M82:O83"/>
    <mergeCell ref="P82:R83"/>
    <mergeCell ref="S82:T83"/>
    <mergeCell ref="U82:V83"/>
    <mergeCell ref="W82:X83"/>
    <mergeCell ref="I79:J79"/>
    <mergeCell ref="K79:L79"/>
    <mergeCell ref="M79:O79"/>
    <mergeCell ref="P79:R79"/>
    <mergeCell ref="Y80:AB80"/>
    <mergeCell ref="D81:E81"/>
    <mergeCell ref="F81:H81"/>
    <mergeCell ref="I81:J81"/>
    <mergeCell ref="K81:L81"/>
    <mergeCell ref="M81:O81"/>
    <mergeCell ref="P81:R81"/>
    <mergeCell ref="S79:T79"/>
    <mergeCell ref="U79:V79"/>
    <mergeCell ref="W79:X79"/>
    <mergeCell ref="Y79:AB79"/>
    <mergeCell ref="D80:E80"/>
    <mergeCell ref="F80:H80"/>
    <mergeCell ref="I80:J80"/>
    <mergeCell ref="K80:L80"/>
    <mergeCell ref="M80:O80"/>
    <mergeCell ref="P80:R80"/>
    <mergeCell ref="S80:T80"/>
    <mergeCell ref="U80:V80"/>
    <mergeCell ref="W80:X80"/>
    <mergeCell ref="D77:E77"/>
    <mergeCell ref="F77:H77"/>
    <mergeCell ref="I77:J77"/>
    <mergeCell ref="K77:L77"/>
    <mergeCell ref="M77:O77"/>
    <mergeCell ref="P77:R77"/>
    <mergeCell ref="S77:T77"/>
    <mergeCell ref="U77:V77"/>
    <mergeCell ref="W77:X77"/>
    <mergeCell ref="F78:H78"/>
    <mergeCell ref="I78:J78"/>
    <mergeCell ref="K78:L78"/>
    <mergeCell ref="M78:O78"/>
    <mergeCell ref="P78:R78"/>
    <mergeCell ref="S78:T78"/>
    <mergeCell ref="U78:V78"/>
    <mergeCell ref="W78:X78"/>
    <mergeCell ref="Y78:AB78"/>
    <mergeCell ref="D79:E79"/>
    <mergeCell ref="F79:H79"/>
    <mergeCell ref="Y75:AB75"/>
    <mergeCell ref="D76:E76"/>
    <mergeCell ref="F76:H76"/>
    <mergeCell ref="I76:J76"/>
    <mergeCell ref="K76:L76"/>
    <mergeCell ref="M76:O76"/>
    <mergeCell ref="P76:R76"/>
    <mergeCell ref="S76:T76"/>
    <mergeCell ref="U76:V76"/>
    <mergeCell ref="W76:X76"/>
    <mergeCell ref="Y76:AB76"/>
    <mergeCell ref="D75:E75"/>
    <mergeCell ref="F75:H75"/>
    <mergeCell ref="I75:J75"/>
    <mergeCell ref="K75:L75"/>
    <mergeCell ref="M75:O75"/>
    <mergeCell ref="P75:R75"/>
    <mergeCell ref="S75:T75"/>
    <mergeCell ref="U75:V75"/>
    <mergeCell ref="W75:X75"/>
    <mergeCell ref="Y77:AB77"/>
    <mergeCell ref="D78:E78"/>
    <mergeCell ref="Y73:AB73"/>
    <mergeCell ref="D74:E74"/>
    <mergeCell ref="F74:H74"/>
    <mergeCell ref="I74:J74"/>
    <mergeCell ref="K74:L74"/>
    <mergeCell ref="M74:O74"/>
    <mergeCell ref="P74:R74"/>
    <mergeCell ref="S74:T74"/>
    <mergeCell ref="U74:V74"/>
    <mergeCell ref="W74:X74"/>
    <mergeCell ref="Y74:AB74"/>
    <mergeCell ref="D73:E73"/>
    <mergeCell ref="F73:H73"/>
    <mergeCell ref="I73:J73"/>
    <mergeCell ref="K73:L73"/>
    <mergeCell ref="M73:O73"/>
    <mergeCell ref="P73:R73"/>
    <mergeCell ref="S73:T73"/>
    <mergeCell ref="U73:V73"/>
    <mergeCell ref="W73:X73"/>
    <mergeCell ref="Y71:AB71"/>
    <mergeCell ref="D72:E72"/>
    <mergeCell ref="F72:H72"/>
    <mergeCell ref="I72:J72"/>
    <mergeCell ref="K72:L72"/>
    <mergeCell ref="M72:O72"/>
    <mergeCell ref="P72:R72"/>
    <mergeCell ref="S72:T72"/>
    <mergeCell ref="U72:V72"/>
    <mergeCell ref="W72:X72"/>
    <mergeCell ref="Y72:AB72"/>
    <mergeCell ref="D71:E71"/>
    <mergeCell ref="F71:H71"/>
    <mergeCell ref="I71:J71"/>
    <mergeCell ref="K71:L71"/>
    <mergeCell ref="M71:O71"/>
    <mergeCell ref="P71:R71"/>
    <mergeCell ref="S71:T71"/>
    <mergeCell ref="U71:V71"/>
    <mergeCell ref="W71:X71"/>
    <mergeCell ref="Y69:AB69"/>
    <mergeCell ref="D70:E70"/>
    <mergeCell ref="F70:H70"/>
    <mergeCell ref="I70:J70"/>
    <mergeCell ref="K70:L70"/>
    <mergeCell ref="M70:O70"/>
    <mergeCell ref="P70:R70"/>
    <mergeCell ref="S70:T70"/>
    <mergeCell ref="U70:V70"/>
    <mergeCell ref="W70:X70"/>
    <mergeCell ref="Y70:AB70"/>
    <mergeCell ref="D69:E69"/>
    <mergeCell ref="F69:H69"/>
    <mergeCell ref="I69:J69"/>
    <mergeCell ref="K69:L69"/>
    <mergeCell ref="M69:O69"/>
    <mergeCell ref="P69:R69"/>
    <mergeCell ref="S69:T69"/>
    <mergeCell ref="U69:V69"/>
    <mergeCell ref="W69:X69"/>
    <mergeCell ref="Y67:AB67"/>
    <mergeCell ref="D68:E68"/>
    <mergeCell ref="F68:H68"/>
    <mergeCell ref="I68:J68"/>
    <mergeCell ref="K68:L68"/>
    <mergeCell ref="M68:O68"/>
    <mergeCell ref="P68:R68"/>
    <mergeCell ref="S68:T68"/>
    <mergeCell ref="U68:V68"/>
    <mergeCell ref="W68:X68"/>
    <mergeCell ref="Y68:AB68"/>
    <mergeCell ref="D67:E67"/>
    <mergeCell ref="F67:H67"/>
    <mergeCell ref="I67:J67"/>
    <mergeCell ref="K67:L67"/>
    <mergeCell ref="M67:O67"/>
    <mergeCell ref="P67:R67"/>
    <mergeCell ref="S67:T67"/>
    <mergeCell ref="U67:V67"/>
    <mergeCell ref="W67:X67"/>
    <mergeCell ref="Y65:AB65"/>
    <mergeCell ref="D66:E66"/>
    <mergeCell ref="F66:H66"/>
    <mergeCell ref="I66:J66"/>
    <mergeCell ref="K66:L66"/>
    <mergeCell ref="M66:O66"/>
    <mergeCell ref="P66:R66"/>
    <mergeCell ref="S66:T66"/>
    <mergeCell ref="U66:V66"/>
    <mergeCell ref="W66:X66"/>
    <mergeCell ref="Y66:AB66"/>
    <mergeCell ref="D65:E65"/>
    <mergeCell ref="F65:H65"/>
    <mergeCell ref="I65:J65"/>
    <mergeCell ref="K65:L65"/>
    <mergeCell ref="M65:O65"/>
    <mergeCell ref="P65:R65"/>
    <mergeCell ref="S65:T65"/>
    <mergeCell ref="U65:V65"/>
    <mergeCell ref="W65:X65"/>
    <mergeCell ref="Y63:AB63"/>
    <mergeCell ref="D64:E64"/>
    <mergeCell ref="F64:H64"/>
    <mergeCell ref="I64:J64"/>
    <mergeCell ref="K64:L64"/>
    <mergeCell ref="M64:O64"/>
    <mergeCell ref="P64:R64"/>
    <mergeCell ref="S64:T64"/>
    <mergeCell ref="U64:V64"/>
    <mergeCell ref="W64:X64"/>
    <mergeCell ref="Y64:AB64"/>
    <mergeCell ref="D63:E63"/>
    <mergeCell ref="F63:H63"/>
    <mergeCell ref="I63:J63"/>
    <mergeCell ref="K63:L63"/>
    <mergeCell ref="M63:O63"/>
    <mergeCell ref="P63:R63"/>
    <mergeCell ref="S63:T63"/>
    <mergeCell ref="U63:V63"/>
    <mergeCell ref="W63:X63"/>
    <mergeCell ref="Y61:AB61"/>
    <mergeCell ref="D62:E62"/>
    <mergeCell ref="F62:H62"/>
    <mergeCell ref="I62:J62"/>
    <mergeCell ref="K62:L62"/>
    <mergeCell ref="M62:O62"/>
    <mergeCell ref="P62:R62"/>
    <mergeCell ref="S62:T62"/>
    <mergeCell ref="U62:V62"/>
    <mergeCell ref="W62:X62"/>
    <mergeCell ref="Y62:AB62"/>
    <mergeCell ref="D61:E61"/>
    <mergeCell ref="F61:H61"/>
    <mergeCell ref="I61:J61"/>
    <mergeCell ref="K61:L61"/>
    <mergeCell ref="M61:O61"/>
    <mergeCell ref="P61:R61"/>
    <mergeCell ref="S61:T61"/>
    <mergeCell ref="U61:V61"/>
    <mergeCell ref="W61:X61"/>
    <mergeCell ref="Y59:AB59"/>
    <mergeCell ref="D60:E60"/>
    <mergeCell ref="F60:H60"/>
    <mergeCell ref="I60:J60"/>
    <mergeCell ref="K60:L60"/>
    <mergeCell ref="M60:O60"/>
    <mergeCell ref="P60:R60"/>
    <mergeCell ref="S60:T60"/>
    <mergeCell ref="U60:V60"/>
    <mergeCell ref="W60:X60"/>
    <mergeCell ref="Y60:AB60"/>
    <mergeCell ref="D59:E59"/>
    <mergeCell ref="F59:H59"/>
    <mergeCell ref="I59:J59"/>
    <mergeCell ref="K59:L59"/>
    <mergeCell ref="M59:O59"/>
    <mergeCell ref="P59:R59"/>
    <mergeCell ref="S59:T59"/>
    <mergeCell ref="U59:V59"/>
    <mergeCell ref="W59:X59"/>
    <mergeCell ref="Y57:AB57"/>
    <mergeCell ref="D58:E58"/>
    <mergeCell ref="F58:H58"/>
    <mergeCell ref="I58:J58"/>
    <mergeCell ref="K58:L58"/>
    <mergeCell ref="M58:O58"/>
    <mergeCell ref="P58:R58"/>
    <mergeCell ref="S58:T58"/>
    <mergeCell ref="U58:V58"/>
    <mergeCell ref="W58:X58"/>
    <mergeCell ref="Y58:AB58"/>
    <mergeCell ref="D57:E57"/>
    <mergeCell ref="F57:H57"/>
    <mergeCell ref="I57:J57"/>
    <mergeCell ref="K57:L57"/>
    <mergeCell ref="M57:O57"/>
    <mergeCell ref="P57:R57"/>
    <mergeCell ref="S57:T57"/>
    <mergeCell ref="U57:V57"/>
    <mergeCell ref="W57:X57"/>
    <mergeCell ref="Y55:AB55"/>
    <mergeCell ref="D56:E56"/>
    <mergeCell ref="F56:H56"/>
    <mergeCell ref="I56:J56"/>
    <mergeCell ref="K56:L56"/>
    <mergeCell ref="M56:O56"/>
    <mergeCell ref="P56:R56"/>
    <mergeCell ref="S56:T56"/>
    <mergeCell ref="U56:V56"/>
    <mergeCell ref="W56:X56"/>
    <mergeCell ref="Y56:AB56"/>
    <mergeCell ref="D55:E55"/>
    <mergeCell ref="F55:H55"/>
    <mergeCell ref="I55:J55"/>
    <mergeCell ref="K55:L55"/>
    <mergeCell ref="M55:O55"/>
    <mergeCell ref="P55:R55"/>
    <mergeCell ref="S55:T55"/>
    <mergeCell ref="U55:V55"/>
    <mergeCell ref="W55:X55"/>
    <mergeCell ref="Y53:AB53"/>
    <mergeCell ref="D54:E54"/>
    <mergeCell ref="F54:H54"/>
    <mergeCell ref="I54:J54"/>
    <mergeCell ref="K54:L54"/>
    <mergeCell ref="M54:O54"/>
    <mergeCell ref="P54:R54"/>
    <mergeCell ref="S54:T54"/>
    <mergeCell ref="U54:V54"/>
    <mergeCell ref="W54:X54"/>
    <mergeCell ref="Y54:AB54"/>
    <mergeCell ref="D53:E53"/>
    <mergeCell ref="F53:H53"/>
    <mergeCell ref="I53:J53"/>
    <mergeCell ref="K53:L53"/>
    <mergeCell ref="M53:O53"/>
    <mergeCell ref="P53:R53"/>
    <mergeCell ref="S53:T53"/>
    <mergeCell ref="U53:V53"/>
    <mergeCell ref="W53:X53"/>
    <mergeCell ref="Y51:AB51"/>
    <mergeCell ref="D52:E52"/>
    <mergeCell ref="F52:H52"/>
    <mergeCell ref="I52:J52"/>
    <mergeCell ref="K52:L52"/>
    <mergeCell ref="M52:O52"/>
    <mergeCell ref="P52:R52"/>
    <mergeCell ref="S52:T52"/>
    <mergeCell ref="U52:V52"/>
    <mergeCell ref="W52:X52"/>
    <mergeCell ref="Y52:AB52"/>
    <mergeCell ref="D51:E51"/>
    <mergeCell ref="F51:H51"/>
    <mergeCell ref="I51:J51"/>
    <mergeCell ref="K51:L51"/>
    <mergeCell ref="M51:O51"/>
    <mergeCell ref="P51:R51"/>
    <mergeCell ref="S51:T51"/>
    <mergeCell ref="U51:V51"/>
    <mergeCell ref="W51:X51"/>
    <mergeCell ref="Y49:AB49"/>
    <mergeCell ref="D50:E50"/>
    <mergeCell ref="F50:H50"/>
    <mergeCell ref="I50:J50"/>
    <mergeCell ref="K50:L50"/>
    <mergeCell ref="M50:O50"/>
    <mergeCell ref="P50:R50"/>
    <mergeCell ref="S50:T50"/>
    <mergeCell ref="U50:V50"/>
    <mergeCell ref="W50:X50"/>
    <mergeCell ref="Y50:AB50"/>
    <mergeCell ref="D49:E49"/>
    <mergeCell ref="F49:H49"/>
    <mergeCell ref="I49:J49"/>
    <mergeCell ref="K49:L49"/>
    <mergeCell ref="M49:O49"/>
    <mergeCell ref="P49:R49"/>
    <mergeCell ref="S49:T49"/>
    <mergeCell ref="U49:V49"/>
    <mergeCell ref="W49:X49"/>
    <mergeCell ref="Y47:AB47"/>
    <mergeCell ref="D48:E48"/>
    <mergeCell ref="F48:H48"/>
    <mergeCell ref="I48:J48"/>
    <mergeCell ref="K48:L48"/>
    <mergeCell ref="M48:O48"/>
    <mergeCell ref="P48:R48"/>
    <mergeCell ref="S48:T48"/>
    <mergeCell ref="U48:V48"/>
    <mergeCell ref="W48:X48"/>
    <mergeCell ref="Y48:AB48"/>
    <mergeCell ref="D47:E47"/>
    <mergeCell ref="F47:H47"/>
    <mergeCell ref="I47:J47"/>
    <mergeCell ref="K47:L47"/>
    <mergeCell ref="M47:O47"/>
    <mergeCell ref="P47:R47"/>
    <mergeCell ref="S47:T47"/>
    <mergeCell ref="U47:V47"/>
    <mergeCell ref="W47:X47"/>
    <mergeCell ref="Y45:AB45"/>
    <mergeCell ref="D46:E46"/>
    <mergeCell ref="F46:H46"/>
    <mergeCell ref="I46:J46"/>
    <mergeCell ref="K46:L46"/>
    <mergeCell ref="M46:O46"/>
    <mergeCell ref="P46:R46"/>
    <mergeCell ref="S46:T46"/>
    <mergeCell ref="U46:V46"/>
    <mergeCell ref="W46:X46"/>
    <mergeCell ref="Y46:AB46"/>
    <mergeCell ref="D45:E45"/>
    <mergeCell ref="F45:H45"/>
    <mergeCell ref="I45:J45"/>
    <mergeCell ref="K45:L45"/>
    <mergeCell ref="M45:O45"/>
    <mergeCell ref="P45:R45"/>
    <mergeCell ref="S45:T45"/>
    <mergeCell ref="U45:V45"/>
    <mergeCell ref="W45:X45"/>
    <mergeCell ref="S43:T43"/>
    <mergeCell ref="U43:V43"/>
    <mergeCell ref="W43:X43"/>
    <mergeCell ref="Y43:AB43"/>
    <mergeCell ref="D44:E44"/>
    <mergeCell ref="F44:H44"/>
    <mergeCell ref="I44:J44"/>
    <mergeCell ref="K44:L44"/>
    <mergeCell ref="M44:O44"/>
    <mergeCell ref="P44:R44"/>
    <mergeCell ref="D43:E43"/>
    <mergeCell ref="F43:H43"/>
    <mergeCell ref="I43:J43"/>
    <mergeCell ref="K43:L43"/>
    <mergeCell ref="M43:O43"/>
    <mergeCell ref="P43:R43"/>
    <mergeCell ref="S44:T44"/>
    <mergeCell ref="U44:V44"/>
    <mergeCell ref="W44:X44"/>
    <mergeCell ref="Y44:AB44"/>
    <mergeCell ref="A37:AB37"/>
    <mergeCell ref="A38:A42"/>
    <mergeCell ref="B38:B42"/>
    <mergeCell ref="D38:AB38"/>
    <mergeCell ref="D39:O39"/>
    <mergeCell ref="P39:R42"/>
    <mergeCell ref="S39:X39"/>
    <mergeCell ref="Y39:AB42"/>
    <mergeCell ref="D40:E42"/>
    <mergeCell ref="F40:O40"/>
    <mergeCell ref="S40:T42"/>
    <mergeCell ref="U40:X40"/>
    <mergeCell ref="F41:H42"/>
    <mergeCell ref="I41:J42"/>
    <mergeCell ref="K41:L42"/>
    <mergeCell ref="M41:O42"/>
    <mergeCell ref="U41:V41"/>
    <mergeCell ref="U42:V42"/>
    <mergeCell ref="W41:X42"/>
    <mergeCell ref="A34:E34"/>
    <mergeCell ref="F34:G34"/>
    <mergeCell ref="H34:I34"/>
    <mergeCell ref="J34:K34"/>
    <mergeCell ref="L34:M34"/>
    <mergeCell ref="N34:O34"/>
    <mergeCell ref="A33:E33"/>
    <mergeCell ref="F33:G33"/>
    <mergeCell ref="H33:I33"/>
    <mergeCell ref="J33:K33"/>
    <mergeCell ref="L33:M33"/>
    <mergeCell ref="N33:O33"/>
    <mergeCell ref="A32:E32"/>
    <mergeCell ref="F32:G32"/>
    <mergeCell ref="H32:I32"/>
    <mergeCell ref="J32:K32"/>
    <mergeCell ref="L32:M32"/>
    <mergeCell ref="N32:O32"/>
    <mergeCell ref="A31:E31"/>
    <mergeCell ref="F31:G31"/>
    <mergeCell ref="H31:I31"/>
    <mergeCell ref="J31:K31"/>
    <mergeCell ref="L31:M31"/>
    <mergeCell ref="N31:O31"/>
    <mergeCell ref="A30:E30"/>
    <mergeCell ref="F30:G30"/>
    <mergeCell ref="H30:I30"/>
    <mergeCell ref="J30:K30"/>
    <mergeCell ref="L30:M30"/>
    <mergeCell ref="N30:O30"/>
    <mergeCell ref="A29:E29"/>
    <mergeCell ref="F29:G29"/>
    <mergeCell ref="H29:I29"/>
    <mergeCell ref="J29:K29"/>
    <mergeCell ref="L29:M29"/>
    <mergeCell ref="N29:O29"/>
    <mergeCell ref="A28:E28"/>
    <mergeCell ref="F28:G28"/>
    <mergeCell ref="H28:I28"/>
    <mergeCell ref="J28:K28"/>
    <mergeCell ref="L28:M28"/>
    <mergeCell ref="N28:O28"/>
    <mergeCell ref="A27:E27"/>
    <mergeCell ref="F27:G27"/>
    <mergeCell ref="H27:I27"/>
    <mergeCell ref="J27:K27"/>
    <mergeCell ref="L27:M27"/>
    <mergeCell ref="N27:O27"/>
    <mergeCell ref="A26:E26"/>
    <mergeCell ref="F26:G26"/>
    <mergeCell ref="H26:I26"/>
    <mergeCell ref="J26:K26"/>
    <mergeCell ref="L26:M26"/>
    <mergeCell ref="N26:O26"/>
    <mergeCell ref="A25:E25"/>
    <mergeCell ref="F25:G25"/>
    <mergeCell ref="H25:I25"/>
    <mergeCell ref="J25:K25"/>
    <mergeCell ref="L25:M25"/>
    <mergeCell ref="N25:O25"/>
    <mergeCell ref="A21:P21"/>
    <mergeCell ref="A22:E24"/>
    <mergeCell ref="F22:G24"/>
    <mergeCell ref="H22:I24"/>
    <mergeCell ref="J22:P22"/>
    <mergeCell ref="J23:K24"/>
    <mergeCell ref="L23:M24"/>
    <mergeCell ref="N23:O24"/>
    <mergeCell ref="P23:P24"/>
    <mergeCell ref="O17:P17"/>
    <mergeCell ref="E20:F20"/>
    <mergeCell ref="I20:J20"/>
    <mergeCell ref="K20:L20"/>
    <mergeCell ref="M20:N20"/>
    <mergeCell ref="O20:P20"/>
    <mergeCell ref="J12:Y12"/>
    <mergeCell ref="Z12:AA15"/>
    <mergeCell ref="A13:Y13"/>
    <mergeCell ref="O15:P15"/>
    <mergeCell ref="A16:U16"/>
    <mergeCell ref="Z16:AA16"/>
    <mergeCell ref="B14:U14"/>
    <mergeCell ref="F2:F3"/>
    <mergeCell ref="A10:I10"/>
    <mergeCell ref="O10:P10"/>
    <mergeCell ref="Z10:AA11"/>
    <mergeCell ref="A11:I11"/>
    <mergeCell ref="K11:Y11"/>
    <mergeCell ref="O8:P8"/>
    <mergeCell ref="Z8:AA8"/>
    <mergeCell ref="F9:K9"/>
    <mergeCell ref="L9:T9"/>
    <mergeCell ref="Z9:AA9"/>
    <mergeCell ref="W1:AB1"/>
    <mergeCell ref="A4:AD4"/>
    <mergeCell ref="AE4:AE5"/>
    <mergeCell ref="O7:P7"/>
    <mergeCell ref="Z7:AA7"/>
    <mergeCell ref="A5:AB5"/>
    <mergeCell ref="A6:Y6"/>
    <mergeCell ref="M2:M3"/>
    <mergeCell ref="N2:N3"/>
    <mergeCell ref="O2:O3"/>
    <mergeCell ref="P2:AD2"/>
    <mergeCell ref="AE2:AE3"/>
    <mergeCell ref="P3:AB3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D3"/>
    <mergeCell ref="E2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rowBreaks count="2" manualBreakCount="2">
    <brk id="36" max="27" man="1"/>
    <brk id="73" max="27" man="1"/>
  </rowBreaks>
  <colBreaks count="1" manualBreakCount="1">
    <brk id="28" min="1" max="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17 </vt:lpstr>
      <vt:lpstr>Лист3</vt:lpstr>
      <vt:lpstr>'прил 17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2022-12-09T03:38:34Z</dcterms:modified>
</cp:coreProperties>
</file>